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Instructions" sheetId="1" r:id="rId1"/>
    <sheet name="Program Costs" sheetId="2" r:id="rId2"/>
    <sheet name="Webinar Costs" sheetId="3" r:id="rId3"/>
    <sheet name="Budget Analysis" sheetId="4" r:id="rId4"/>
    <sheet name="Actual vs Budget" sheetId="5" r:id="rId5"/>
    <sheet name="Budget Category Breakdown" sheetId="6" r:id="rId6"/>
  </sheets>
  <definedNames>
    <definedName name="GoalState" localSheetId="1">#REF!</definedName>
    <definedName name="GoalState">#REF!</definedName>
    <definedName name="_xlnm.Print_Area" localSheetId="4">'Actual vs Budget'!$A$1:$T$38</definedName>
    <definedName name="_xlnm.Print_Area" localSheetId="3">'Budget Analysis'!$A$1:$Q$11</definedName>
    <definedName name="_xlnm.Print_Area" localSheetId="5">'Budget Category Breakdown'!$A$1:$Q$35</definedName>
    <definedName name="_xlnm.Print_Area" localSheetId="0">'Instructions'!$A$1:$L$11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<sst xmlns="http://schemas.openxmlformats.org/spreadsheetml/2006/main" count="58" uniqueCount="49">
  <si>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Budget Remaining </t>
  </si>
  <si>
    <t>Budget Categories</t>
  </si>
  <si>
    <t>Totals</t>
  </si>
  <si>
    <t>Total Budget</t>
  </si>
  <si>
    <t>% Remaining</t>
  </si>
  <si>
    <t>Instructions</t>
  </si>
  <si>
    <t># of Units</t>
  </si>
  <si>
    <t>TOTAL</t>
  </si>
  <si>
    <t>Actual Spend (YTD)</t>
  </si>
  <si>
    <t>Cost Per Unit</t>
  </si>
  <si>
    <t>Webinar Budget Template</t>
  </si>
  <si>
    <t>Technology</t>
  </si>
  <si>
    <t>Webinar 1</t>
  </si>
  <si>
    <t>Webinar 2</t>
  </si>
  <si>
    <t>Webinar 3</t>
  </si>
  <si>
    <t>Webinar 4</t>
  </si>
  <si>
    <t>Total</t>
  </si>
  <si>
    <t>Promotional Costs</t>
  </si>
  <si>
    <t>Use this tool to set and track the budget for your webinar program.</t>
  </si>
  <si>
    <t>Equipment</t>
  </si>
  <si>
    <t>Staffing Costs</t>
  </si>
  <si>
    <t>Other Webinar Costs</t>
  </si>
  <si>
    <t>Webinar Budget Analysis</t>
  </si>
  <si>
    <t>Other Program Costs</t>
  </si>
  <si>
    <t>ReadyTalk License (500 Participants - Monthly)</t>
  </si>
  <si>
    <t>Conference Recording (4, 60 minute Recordings/Month)</t>
  </si>
  <si>
    <t>Computer</t>
  </si>
  <si>
    <t>Phones</t>
  </si>
  <si>
    <t>Professional Microphone</t>
  </si>
  <si>
    <t>Dedicated DSL Internet Line (Monthly)</t>
  </si>
  <si>
    <t>Room Rental (4/Month)</t>
  </si>
  <si>
    <t>Telephone (Monthly)</t>
  </si>
  <si>
    <t>IT Support</t>
  </si>
  <si>
    <t>Banner Ads</t>
  </si>
  <si>
    <t>Google Ad Words</t>
  </si>
  <si>
    <t>Direct Mail</t>
  </si>
  <si>
    <t>Email</t>
  </si>
  <si>
    <t>Social Media</t>
  </si>
  <si>
    <t>Partners</t>
  </si>
  <si>
    <t>Host</t>
  </si>
  <si>
    <t>Speaker #1</t>
  </si>
  <si>
    <t>Speaker #2</t>
  </si>
  <si>
    <t>Outsourced Consulting Services (Implementation)</t>
  </si>
  <si>
    <t>Travel (Gas)</t>
  </si>
  <si>
    <t>1. In the "Program Costs" tab, record the costs associated with the overall webinar program (technology, equipment and other)</t>
  </si>
  <si>
    <t>2. In the "Webinar Costs" tab, record the costs that you will incur for each individual webinar (promotional, staffing and other)</t>
  </si>
  <si>
    <t>3. In the "Budget Analysis" tab, review total budget and insert the actual spend. Budget remaining and percentage remaining will be automatically calculated)</t>
  </si>
  <si>
    <t>4. View the automatically generated Dashboard charts in the "Actual vs. Budget" and "Budget Category Breakdown" tabs.</t>
  </si>
  <si>
    <t>Total by Webinar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</si>
</sst>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9"/>
      <name val="Candara"/>
      <family val="2"/>
    </font>
    <font>
      <sz val="12"/>
      <color indexed="19"/>
      <name val="Helvetica Light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8"/>
      <color indexed="63"/>
      <name val="Verdana"/>
      <family val="2"/>
    </font>
    <font>
      <sz val="8"/>
      <color indexed="23"/>
      <name val="Verdana"/>
      <family val="2"/>
    </font>
    <font>
      <sz val="10"/>
      <color indexed="63"/>
      <name val="Verdana"/>
      <family val="2"/>
    </font>
    <font>
      <sz val="10"/>
      <color indexed="23"/>
      <name val="Verdana"/>
      <family val="2"/>
    </font>
    <font>
      <b/>
      <sz val="8"/>
      <color indexed="63"/>
      <name val="Verdana"/>
      <family val="2"/>
    </font>
    <font>
      <sz val="11"/>
      <color indexed="19"/>
      <name val="Helvetica Light"/>
      <family val="0"/>
    </font>
    <font>
      <sz val="12"/>
      <color indexed="59"/>
      <name val="Helvetica Light"/>
      <family val="0"/>
    </font>
    <font>
      <sz val="18"/>
      <color indexed="9"/>
      <name val="Helvetic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Helvetica Light"/>
      <family val="0"/>
    </font>
    <font>
      <b/>
      <sz val="10"/>
      <color indexed="19"/>
      <name val="Verdana"/>
      <family val="2"/>
    </font>
    <font>
      <sz val="10"/>
      <color indexed="19"/>
      <name val="Arial"/>
      <family val="2"/>
    </font>
    <font>
      <sz val="14"/>
      <color indexed="19"/>
      <name val="Helvetica Light"/>
      <family val="0"/>
    </font>
    <font>
      <b/>
      <sz val="14"/>
      <color indexed="19"/>
      <name val="Verdana"/>
      <family val="2"/>
    </font>
    <font>
      <sz val="14"/>
      <color indexed="60"/>
      <name val="Helvetica Light"/>
      <family val="0"/>
    </font>
    <font>
      <sz val="10"/>
      <color indexed="9"/>
      <name val="Arial"/>
      <family val="2"/>
    </font>
    <font>
      <sz val="14"/>
      <color indexed="19"/>
      <name val="Arial"/>
      <family val="2"/>
    </font>
    <font>
      <sz val="16"/>
      <color indexed="19"/>
      <name val="Helvetica Light"/>
      <family val="0"/>
    </font>
    <font>
      <sz val="12"/>
      <color indexed="9"/>
      <name val="Helvetica Light"/>
      <family val="0"/>
    </font>
    <font>
      <sz val="24"/>
      <color indexed="19"/>
      <name val="Calibri"/>
      <family val="2"/>
    </font>
    <font>
      <sz val="16"/>
      <color indexed="60"/>
      <name val="Helvetica Light"/>
      <family val="0"/>
    </font>
    <font>
      <sz val="10"/>
      <color indexed="8"/>
      <name val="Calibri"/>
      <family val="0"/>
    </font>
    <font>
      <sz val="12"/>
      <color indexed="19"/>
      <name val="Candara"/>
      <family val="0"/>
    </font>
    <font>
      <sz val="18"/>
      <color indexed="60"/>
      <name val="Helvetica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4999699890613556"/>
      <name val="Helvetica Light"/>
      <family val="0"/>
    </font>
    <font>
      <b/>
      <sz val="10"/>
      <color theme="2" tint="-0.7499799728393555"/>
      <name val="Verdana"/>
      <family val="2"/>
    </font>
    <font>
      <sz val="10"/>
      <color theme="2" tint="-0.7499799728393555"/>
      <name val="Arial"/>
      <family val="2"/>
    </font>
    <font>
      <sz val="14"/>
      <color theme="2" tint="-0.7499799728393555"/>
      <name val="Helvetica Light"/>
      <family val="0"/>
    </font>
    <font>
      <sz val="12"/>
      <color theme="2" tint="-0.7499799728393555"/>
      <name val="Helvetica Light"/>
      <family val="0"/>
    </font>
    <font>
      <b/>
      <sz val="14"/>
      <color theme="2" tint="-0.7499799728393555"/>
      <name val="Verdana"/>
      <family val="2"/>
    </font>
    <font>
      <sz val="14"/>
      <color theme="9" tint="-0.4999699890613556"/>
      <name val="Helvetica Light"/>
      <family val="0"/>
    </font>
    <font>
      <sz val="10"/>
      <color theme="0"/>
      <name val="Arial"/>
      <family val="2"/>
    </font>
    <font>
      <sz val="14"/>
      <color theme="2" tint="-0.7499799728393555"/>
      <name val="Arial"/>
      <family val="2"/>
    </font>
    <font>
      <sz val="16"/>
      <color theme="2" tint="-0.7499799728393555"/>
      <name val="Helvetica Light"/>
      <family val="0"/>
    </font>
    <font>
      <sz val="12"/>
      <color theme="0"/>
      <name val="Helvetica Light"/>
      <family val="0"/>
    </font>
    <font>
      <sz val="24"/>
      <color theme="2" tint="-0.7499799728393555"/>
      <name val="Calibri"/>
      <family val="2"/>
    </font>
    <font>
      <sz val="16"/>
      <color theme="9" tint="-0.4999699890613556"/>
      <name val="Helvetica Light"/>
      <family val="0"/>
    </font>
    <font>
      <sz val="18"/>
      <color theme="0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831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 style="thin">
        <color theme="2"/>
      </left>
      <right/>
      <top/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/>
      <right/>
      <top/>
      <bottom style="thin">
        <color theme="2"/>
      </bottom>
    </border>
    <border>
      <left/>
      <right/>
      <top style="thin">
        <color theme="2"/>
      </top>
      <bottom/>
    </border>
    <border>
      <left/>
      <right style="thin">
        <color theme="2" tint="-0.09996999800205231"/>
      </right>
      <top/>
      <bottom style="thin">
        <color theme="2" tint="-0.09996999800205231"/>
      </bottom>
    </border>
    <border>
      <left/>
      <right style="thin">
        <color theme="2"/>
      </right>
      <top/>
      <bottom/>
    </border>
    <border>
      <left style="thin">
        <color theme="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2"/>
      </left>
      <right/>
      <top style="thin">
        <color theme="2"/>
      </top>
      <bottom/>
    </border>
    <border>
      <left/>
      <right style="thin">
        <color theme="2"/>
      </right>
      <top style="thin">
        <color theme="2"/>
      </top>
      <bottom/>
    </border>
    <border>
      <left style="thin">
        <color theme="2"/>
      </left>
      <right/>
      <top/>
      <bottom/>
    </border>
    <border>
      <left/>
      <right/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9" fontId="68" fillId="0" borderId="10" xfId="44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1" fillId="0" borderId="11" xfId="0" applyFont="1" applyBorder="1" applyAlignment="1">
      <alignment horizontal="left" vertical="center" indent="1"/>
    </xf>
    <xf numFmtId="0" fontId="69" fillId="0" borderId="12" xfId="0" applyFont="1" applyBorder="1" applyAlignment="1">
      <alignment horizontal="left" vertical="center" indent="1"/>
    </xf>
    <xf numFmtId="0" fontId="65" fillId="0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172" fontId="69" fillId="0" borderId="12" xfId="44" applyNumberFormat="1" applyFont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0" fontId="74" fillId="33" borderId="14" xfId="0" applyFont="1" applyFill="1" applyBorder="1" applyAlignment="1">
      <alignment horizontal="left" vertical="center" indent="1"/>
    </xf>
    <xf numFmtId="172" fontId="74" fillId="33" borderId="14" xfId="44" applyNumberFormat="1" applyFont="1" applyFill="1" applyBorder="1" applyAlignment="1">
      <alignment horizontal="center" vertical="center"/>
    </xf>
    <xf numFmtId="9" fontId="68" fillId="33" borderId="15" xfId="44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56">
      <alignment/>
      <protection/>
    </xf>
    <xf numFmtId="0" fontId="76" fillId="0" borderId="0" xfId="56" applyFont="1" applyAlignment="1">
      <alignment vertical="center"/>
      <protection/>
    </xf>
    <xf numFmtId="0" fontId="0" fillId="0" borderId="0" xfId="56" applyAlignment="1">
      <alignment/>
      <protection/>
    </xf>
    <xf numFmtId="0" fontId="9" fillId="0" borderId="0" xfId="57" applyFont="1" applyBorder="1" applyAlignment="1">
      <alignment horizontal="left" vertical="top"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/>
      <protection/>
    </xf>
    <xf numFmtId="0" fontId="12" fillId="0" borderId="0" xfId="57" applyFont="1">
      <alignment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Fill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9" fillId="0" borderId="0" xfId="57" applyFont="1" applyFill="1">
      <alignment/>
      <protection/>
    </xf>
    <xf numFmtId="0" fontId="12" fillId="0" borderId="0" xfId="57" applyFont="1" applyFill="1">
      <alignment/>
      <protection/>
    </xf>
    <xf numFmtId="0" fontId="76" fillId="0" borderId="16" xfId="0" applyFont="1" applyBorder="1" applyAlignment="1">
      <alignment horizontal="right" vertical="center"/>
    </xf>
    <xf numFmtId="0" fontId="12" fillId="0" borderId="17" xfId="57" applyFont="1" applyBorder="1">
      <alignment/>
      <protection/>
    </xf>
    <xf numFmtId="172" fontId="69" fillId="0" borderId="10" xfId="44" applyNumberFormat="1" applyFont="1" applyBorder="1" applyAlignment="1">
      <alignment horizontal="center" vertical="center"/>
    </xf>
    <xf numFmtId="172" fontId="69" fillId="33" borderId="18" xfId="44" applyNumberFormat="1" applyFont="1" applyFill="1" applyBorder="1" applyAlignment="1">
      <alignment horizontal="center" vertical="center"/>
    </xf>
    <xf numFmtId="0" fontId="69" fillId="0" borderId="10" xfId="44" applyNumberFormat="1" applyFont="1" applyBorder="1" applyAlignment="1">
      <alignment horizontal="center" vertical="center"/>
    </xf>
    <xf numFmtId="172" fontId="71" fillId="0" borderId="11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172" fontId="77" fillId="0" borderId="10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173" fontId="69" fillId="0" borderId="10" xfId="44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indent="1"/>
    </xf>
    <xf numFmtId="172" fontId="16" fillId="34" borderId="20" xfId="0" applyNumberFormat="1" applyFont="1" applyFill="1" applyBorder="1" applyAlignment="1">
      <alignment horizontal="center" vertical="center"/>
    </xf>
    <xf numFmtId="0" fontId="69" fillId="0" borderId="0" xfId="57" applyFont="1" applyBorder="1" applyAlignment="1">
      <alignment horizontal="left" vertical="center" wrapText="1" indent="1"/>
      <protection/>
    </xf>
    <xf numFmtId="0" fontId="9" fillId="0" borderId="0" xfId="57" applyFont="1" applyFill="1" applyAlignment="1">
      <alignment horizontal="left" vertical="center"/>
      <protection/>
    </xf>
    <xf numFmtId="0" fontId="76" fillId="0" borderId="0" xfId="56" applyFont="1" applyAlignment="1">
      <alignment horizontal="right" vertical="center"/>
      <protection/>
    </xf>
    <xf numFmtId="0" fontId="78" fillId="35" borderId="21" xfId="57" applyFont="1" applyFill="1" applyBorder="1" applyAlignment="1">
      <alignment horizontal="left" vertical="center" indent="1"/>
      <protection/>
    </xf>
    <xf numFmtId="0" fontId="78" fillId="35" borderId="17" xfId="57" applyFont="1" applyFill="1" applyBorder="1" applyAlignment="1">
      <alignment horizontal="left" vertical="center" indent="1"/>
      <protection/>
    </xf>
    <xf numFmtId="0" fontId="78" fillId="35" borderId="22" xfId="57" applyFont="1" applyFill="1" applyBorder="1" applyAlignment="1">
      <alignment horizontal="left" vertical="center" indent="1"/>
      <protection/>
    </xf>
    <xf numFmtId="0" fontId="69" fillId="0" borderId="23" xfId="57" applyFont="1" applyBorder="1" applyAlignment="1">
      <alignment horizontal="left" vertical="center" wrapText="1" indent="1"/>
      <protection/>
    </xf>
    <xf numFmtId="0" fontId="69" fillId="0" borderId="19" xfId="57" applyFont="1" applyBorder="1" applyAlignment="1">
      <alignment horizontal="left" vertical="center" wrapText="1" indent="1"/>
      <protection/>
    </xf>
    <xf numFmtId="0" fontId="71" fillId="0" borderId="11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7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35" borderId="20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35" borderId="11" xfId="0" applyFont="1" applyFill="1" applyBorder="1" applyAlignment="1">
      <alignment horizontal="left" vertical="center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ont>
        <color theme="0"/>
      </font>
      <fill>
        <patternFill patternType="solid">
          <fgColor indexed="65"/>
          <bgColor rgb="FF66831F"/>
        </patternFill>
      </fill>
    </dxf>
    <dxf>
      <font>
        <color theme="0"/>
      </font>
      <fill>
        <patternFill patternType="solid">
          <fgColor indexed="65"/>
          <bgColor rgb="FFFFCC00"/>
        </patternFill>
      </fill>
    </dxf>
    <dxf>
      <font>
        <color theme="0"/>
      </font>
      <fill>
        <patternFill patternType="solid">
          <fgColor indexed="65"/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Actual Spend vs Budget</a:t>
            </a:r>
          </a:p>
        </c:rich>
      </c:tx>
      <c:layout>
        <c:manualLayout>
          <c:xMode val="factor"/>
          <c:yMode val="factor"/>
          <c:x val="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05"/>
          <c:w val="0.97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v>Year to Date Spend</c:v>
          </c:tx>
          <c:spPr>
            <a:solidFill>
              <a:srgbClr val="FFBF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0713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Analysis'!$D$4:$D$9</c:f>
              <c:numCache>
                <c:ptCount val="6"/>
                <c:pt idx="0">
                  <c:v>10000</c:v>
                </c:pt>
                <c:pt idx="1">
                  <c:v>5000</c:v>
                </c:pt>
                <c:pt idx="2">
                  <c:v>30000</c:v>
                </c:pt>
                <c:pt idx="3">
                  <c:v>20000</c:v>
                </c:pt>
                <c:pt idx="4">
                  <c:v>4000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0713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Analysis'!$C$4:$C$9</c:f>
              <c:numCache>
                <c:ptCount val="6"/>
                <c:pt idx="0">
                  <c:v>12276</c:v>
                </c:pt>
                <c:pt idx="1">
                  <c:v>7000</c:v>
                </c:pt>
                <c:pt idx="2">
                  <c:v>29000</c:v>
                </c:pt>
                <c:pt idx="3">
                  <c:v>21750</c:v>
                </c:pt>
                <c:pt idx="4">
                  <c:v>4800</c:v>
                </c:pt>
                <c:pt idx="5">
                  <c:v>150</c:v>
                </c:pt>
              </c:numCache>
            </c:numRef>
          </c:val>
        </c:ser>
        <c:gapWidth val="25"/>
        <c:axId val="52184548"/>
        <c:axId val="67007749"/>
      </c:bar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5218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"/>
          <c:y val="0.06225"/>
          <c:w val="0.197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Allocated Budget</a:t>
            </a:r>
          </a:p>
        </c:rich>
      </c:tx>
      <c:layout>
        <c:manualLayout>
          <c:xMode val="factor"/>
          <c:yMode val="factor"/>
          <c:x val="-0.097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2095"/>
          <c:w val="0.533"/>
          <c:h val="0.63175"/>
        </c:manualLayout>
      </c:layout>
      <c:pieChart>
        <c:varyColors val="1"/>
        <c:ser>
          <c:idx val="1"/>
          <c:order val="0"/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Analysis'!$C$4:$C$9</c:f>
              <c:numCache>
                <c:ptCount val="6"/>
                <c:pt idx="0">
                  <c:v>12276</c:v>
                </c:pt>
                <c:pt idx="1">
                  <c:v>7000</c:v>
                </c:pt>
                <c:pt idx="2">
                  <c:v>29000</c:v>
                </c:pt>
                <c:pt idx="3">
                  <c:v>21750</c:v>
                </c:pt>
                <c:pt idx="4">
                  <c:v>4800</c:v>
                </c:pt>
                <c:pt idx="5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375"/>
          <c:w val="0.2915"/>
          <c:h val="0.8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</a:rPr>
              <a:t>Year to Date Spend</a:t>
            </a:r>
          </a:p>
        </c:rich>
      </c:tx>
      <c:layout>
        <c:manualLayout>
          <c:xMode val="factor"/>
          <c:yMode val="factor"/>
          <c:x val="-0.108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15"/>
          <c:w val="0.533"/>
          <c:h val="0.629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Analysis'!$B$4:$B$9</c:f>
              <c:strCache>
                <c:ptCount val="6"/>
                <c:pt idx="0">
                  <c:v>Technology</c:v>
                </c:pt>
                <c:pt idx="1">
                  <c:v>Equipment</c:v>
                </c:pt>
                <c:pt idx="2">
                  <c:v>Other Program Costs</c:v>
                </c:pt>
                <c:pt idx="3">
                  <c:v>Promotional Costs</c:v>
                </c:pt>
                <c:pt idx="4">
                  <c:v>Staffing Costs</c:v>
                </c:pt>
                <c:pt idx="5">
                  <c:v>Other Webinar Costs</c:v>
                </c:pt>
              </c:strCache>
            </c:strRef>
          </c:cat>
          <c:val>
            <c:numRef>
              <c:f>'Budget Analysis'!$D$4:$D$9</c:f>
              <c:numCache>
                <c:ptCount val="6"/>
                <c:pt idx="0">
                  <c:v>10000</c:v>
                </c:pt>
                <c:pt idx="1">
                  <c:v>5000</c:v>
                </c:pt>
                <c:pt idx="2">
                  <c:v>30000</c:v>
                </c:pt>
                <c:pt idx="3">
                  <c:v>20000</c:v>
                </c:pt>
                <c:pt idx="4">
                  <c:v>4000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14275"/>
          <c:w val="0.2925"/>
          <c:h val="0.8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266700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2943225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2943225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2943225</xdr:colOff>
      <xdr:row>0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2943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19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19075" y="228600"/>
        <a:ext cx="11049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0500" y="200025"/>
        <a:ext cx="6324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</xdr:row>
      <xdr:rowOff>38100</xdr:rowOff>
    </xdr:from>
    <xdr:to>
      <xdr:col>16</xdr:col>
      <xdr:colOff>733425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6619875" y="200025"/>
        <a:ext cx="630555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"/>
  <sheetViews>
    <sheetView showGridLines="0" showRowColHeaders="0" tabSelected="1" zoomScalePageLayoutView="0" workbookViewId="0" topLeftCell="A1">
      <selection activeCell="B1" sqref="B1"/>
    </sheetView>
  </sheetViews>
  <sheetFormatPr defaultColWidth="12.28125" defaultRowHeight="12.75"/>
  <cols>
    <col min="1" max="1" width="2.8515625" style="31" customWidth="1"/>
    <col min="2" max="2" width="40.140625" style="31" customWidth="1"/>
    <col min="3" max="12" width="13.421875" style="31" customWidth="1"/>
    <col min="13" max="16384" width="12.28125" style="31" customWidth="1"/>
  </cols>
  <sheetData>
    <row r="1" spans="6:16" s="25" customFormat="1" ht="69.75" customHeight="1">
      <c r="F1" s="52" t="s">
        <v>10</v>
      </c>
      <c r="G1" s="52"/>
      <c r="H1" s="52"/>
      <c r="I1" s="52"/>
      <c r="J1" s="52"/>
      <c r="K1" s="52"/>
      <c r="L1" s="26"/>
      <c r="M1" s="26"/>
      <c r="N1" s="26"/>
      <c r="O1" s="27"/>
      <c r="P1" s="27"/>
    </row>
    <row r="2" spans="2:12" s="29" customFormat="1" ht="39.75" customHeight="1">
      <c r="B2" s="53" t="s">
        <v>5</v>
      </c>
      <c r="C2" s="54"/>
      <c r="D2" s="54"/>
      <c r="E2" s="54"/>
      <c r="F2" s="54"/>
      <c r="G2" s="54"/>
      <c r="H2" s="54"/>
      <c r="I2" s="54"/>
      <c r="J2" s="54"/>
      <c r="K2" s="55"/>
      <c r="L2" s="28"/>
    </row>
    <row r="3" spans="2:12" ht="39.75" customHeight="1">
      <c r="B3" s="56" t="s">
        <v>18</v>
      </c>
      <c r="C3" s="50"/>
      <c r="D3" s="50"/>
      <c r="E3" s="50"/>
      <c r="F3" s="50"/>
      <c r="G3" s="50"/>
      <c r="H3" s="50"/>
      <c r="I3" s="50"/>
      <c r="J3" s="50"/>
      <c r="K3" s="57"/>
      <c r="L3" s="30"/>
    </row>
    <row r="4" spans="2:12" ht="39.75" customHeight="1">
      <c r="B4" s="56" t="s">
        <v>44</v>
      </c>
      <c r="C4" s="50"/>
      <c r="D4" s="50"/>
      <c r="E4" s="50"/>
      <c r="F4" s="50"/>
      <c r="G4" s="50"/>
      <c r="H4" s="50"/>
      <c r="I4" s="50"/>
      <c r="J4" s="50"/>
      <c r="K4" s="57"/>
      <c r="L4" s="30"/>
    </row>
    <row r="5" spans="2:12" ht="39.75" customHeight="1">
      <c r="B5" s="56" t="s">
        <v>45</v>
      </c>
      <c r="C5" s="50"/>
      <c r="D5" s="50"/>
      <c r="E5" s="50"/>
      <c r="F5" s="50"/>
      <c r="G5" s="50"/>
      <c r="H5" s="50"/>
      <c r="I5" s="50"/>
      <c r="J5" s="50"/>
      <c r="K5" s="57"/>
      <c r="L5" s="30"/>
    </row>
    <row r="6" spans="2:12" ht="39.75" customHeight="1">
      <c r="B6" s="56" t="s">
        <v>46</v>
      </c>
      <c r="C6" s="50"/>
      <c r="D6" s="50"/>
      <c r="E6" s="50"/>
      <c r="F6" s="50"/>
      <c r="G6" s="50"/>
      <c r="H6" s="50"/>
      <c r="I6" s="50"/>
      <c r="J6" s="50"/>
      <c r="K6" s="57"/>
      <c r="L6" s="30"/>
    </row>
    <row r="7" spans="2:12" ht="39.75" customHeight="1">
      <c r="B7" s="56" t="s">
        <v>47</v>
      </c>
      <c r="C7" s="50"/>
      <c r="D7" s="50"/>
      <c r="E7" s="50"/>
      <c r="F7" s="50"/>
      <c r="G7" s="50"/>
      <c r="H7" s="50"/>
      <c r="I7" s="50"/>
      <c r="J7" s="50"/>
      <c r="K7" s="57"/>
      <c r="L7" s="30"/>
    </row>
    <row r="8" spans="2:12" ht="39.7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0"/>
    </row>
    <row r="9" spans="2:12" ht="39.75" customHeight="1">
      <c r="B9" s="50"/>
      <c r="C9" s="50"/>
      <c r="D9" s="50"/>
      <c r="E9" s="50"/>
      <c r="F9" s="50"/>
      <c r="G9" s="50"/>
      <c r="H9" s="50"/>
      <c r="I9" s="50"/>
      <c r="J9" s="50"/>
      <c r="K9" s="50"/>
      <c r="L9" s="32"/>
    </row>
    <row r="10" spans="2:12" s="34" customFormat="1" ht="13.5" customHeight="1">
      <c r="B10" s="33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2:12" s="34" customFormat="1" ht="13.5" customHeight="1">
      <c r="B11" s="33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2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2:12" ht="12.75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2:12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</sheetData>
  <sheetProtection/>
  <mergeCells count="10">
    <mergeCell ref="B9:K9"/>
    <mergeCell ref="C10:L10"/>
    <mergeCell ref="C11:L11"/>
    <mergeCell ref="F1:K1"/>
    <mergeCell ref="B2:K2"/>
    <mergeCell ref="B3:K3"/>
    <mergeCell ref="B5:K5"/>
    <mergeCell ref="B7:K7"/>
    <mergeCell ref="B4:K4"/>
    <mergeCell ref="B6:K6"/>
  </mergeCells>
  <printOptions/>
  <pageMargins left="0.7500000000000001" right="0.7500000000000001" top="1" bottom="1" header="0.5" footer="0.5"/>
  <pageSetup fitToHeight="1" fitToWidth="1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2.8515625" style="0" customWidth="1"/>
    <col min="2" max="2" width="79.57421875" style="0" customWidth="1"/>
    <col min="3" max="5" width="30.7109375" style="0" customWidth="1"/>
  </cols>
  <sheetData>
    <row r="1" spans="2:5" ht="69.75" customHeight="1">
      <c r="B1" s="46"/>
      <c r="C1" s="61" t="s">
        <v>10</v>
      </c>
      <c r="D1" s="62"/>
      <c r="E1" s="62"/>
    </row>
    <row r="2" spans="2:5" ht="42" customHeight="1">
      <c r="B2" s="45"/>
      <c r="C2" s="44" t="s">
        <v>6</v>
      </c>
      <c r="D2" s="44" t="s">
        <v>9</v>
      </c>
      <c r="E2" s="44" t="s">
        <v>16</v>
      </c>
    </row>
    <row r="3" spans="1:5" ht="30" customHeight="1">
      <c r="A3" s="1"/>
      <c r="B3" s="63" t="s">
        <v>11</v>
      </c>
      <c r="C3" s="64"/>
      <c r="D3" s="64"/>
      <c r="E3" s="64"/>
    </row>
    <row r="4" spans="1:5" ht="30" customHeight="1">
      <c r="A4" s="1"/>
      <c r="B4" s="14" t="s">
        <v>24</v>
      </c>
      <c r="C4" s="41">
        <v>12</v>
      </c>
      <c r="D4" s="39">
        <v>399</v>
      </c>
      <c r="E4" s="40">
        <f>C4*D4</f>
        <v>4788</v>
      </c>
    </row>
    <row r="5" spans="1:5" ht="30" customHeight="1">
      <c r="A5" s="1"/>
      <c r="B5" s="14" t="s">
        <v>25</v>
      </c>
      <c r="C5" s="41">
        <v>2880</v>
      </c>
      <c r="D5" s="47">
        <v>0.1</v>
      </c>
      <c r="E5" s="40">
        <f>C5*D5</f>
        <v>288</v>
      </c>
    </row>
    <row r="6" spans="1:5" ht="30" customHeight="1">
      <c r="A6" s="1"/>
      <c r="B6" s="14" t="s">
        <v>29</v>
      </c>
      <c r="C6" s="41">
        <v>12</v>
      </c>
      <c r="D6" s="39">
        <v>400</v>
      </c>
      <c r="E6" s="40">
        <f>C6*D6</f>
        <v>4800</v>
      </c>
    </row>
    <row r="7" spans="1:5" ht="30" customHeight="1">
      <c r="A7" s="1"/>
      <c r="B7" s="14" t="s">
        <v>31</v>
      </c>
      <c r="C7" s="41">
        <v>12</v>
      </c>
      <c r="D7" s="39">
        <v>200</v>
      </c>
      <c r="E7" s="40">
        <f>C7*D7</f>
        <v>2400</v>
      </c>
    </row>
    <row r="8" spans="1:5" ht="30" customHeight="1">
      <c r="A8" s="1"/>
      <c r="B8" s="14"/>
      <c r="C8" s="41"/>
      <c r="D8" s="39"/>
      <c r="E8" s="40">
        <f>C8*D8</f>
        <v>0</v>
      </c>
    </row>
    <row r="9" spans="1:5" ht="30" customHeight="1">
      <c r="A9" s="1"/>
      <c r="B9" s="58" t="s">
        <v>7</v>
      </c>
      <c r="C9" s="59"/>
      <c r="D9" s="60"/>
      <c r="E9" s="42">
        <f>SUM(E4:E8)</f>
        <v>12276</v>
      </c>
    </row>
    <row r="10" spans="1:5" ht="30" customHeight="1">
      <c r="A10" s="1"/>
      <c r="B10" s="63" t="s">
        <v>19</v>
      </c>
      <c r="C10" s="64"/>
      <c r="D10" s="64"/>
      <c r="E10" s="64"/>
    </row>
    <row r="11" spans="1:5" ht="30" customHeight="1">
      <c r="A11" s="1"/>
      <c r="B11" s="14" t="s">
        <v>26</v>
      </c>
      <c r="C11" s="41">
        <v>1</v>
      </c>
      <c r="D11" s="39">
        <v>2000</v>
      </c>
      <c r="E11" s="40">
        <f>C11*D11</f>
        <v>2000</v>
      </c>
    </row>
    <row r="12" spans="1:5" ht="30" customHeight="1">
      <c r="A12" s="1"/>
      <c r="B12" s="14" t="s">
        <v>27</v>
      </c>
      <c r="C12" s="41">
        <v>5</v>
      </c>
      <c r="D12" s="39">
        <v>500</v>
      </c>
      <c r="E12" s="40">
        <f>C12*D12</f>
        <v>2500</v>
      </c>
    </row>
    <row r="13" spans="1:5" ht="30" customHeight="1">
      <c r="A13" s="1"/>
      <c r="B13" s="14" t="s">
        <v>28</v>
      </c>
      <c r="C13" s="41">
        <v>1</v>
      </c>
      <c r="D13" s="39">
        <v>2500</v>
      </c>
      <c r="E13" s="40">
        <f>C13*D13</f>
        <v>2500</v>
      </c>
    </row>
    <row r="14" spans="1:5" ht="30" customHeight="1">
      <c r="A14" s="1"/>
      <c r="B14" s="14"/>
      <c r="C14" s="41"/>
      <c r="D14" s="39"/>
      <c r="E14" s="40">
        <f>C14*D14</f>
        <v>0</v>
      </c>
    </row>
    <row r="15" spans="1:5" ht="30" customHeight="1">
      <c r="A15" s="1"/>
      <c r="B15" s="14"/>
      <c r="C15" s="41"/>
      <c r="D15" s="39"/>
      <c r="E15" s="40">
        <f>C15*D15</f>
        <v>0</v>
      </c>
    </row>
    <row r="16" spans="1:5" ht="30" customHeight="1">
      <c r="A16" s="1"/>
      <c r="B16" s="58" t="s">
        <v>7</v>
      </c>
      <c r="C16" s="59"/>
      <c r="D16" s="60"/>
      <c r="E16" s="42">
        <f>SUM(E11:E15)</f>
        <v>7000</v>
      </c>
    </row>
    <row r="17" spans="1:5" ht="30" customHeight="1">
      <c r="A17" s="1"/>
      <c r="B17" s="63" t="s">
        <v>23</v>
      </c>
      <c r="C17" s="64"/>
      <c r="D17" s="64"/>
      <c r="E17" s="64"/>
    </row>
    <row r="18" spans="1:5" ht="30" customHeight="1">
      <c r="A18" s="1"/>
      <c r="B18" s="14" t="s">
        <v>30</v>
      </c>
      <c r="C18" s="41">
        <v>48</v>
      </c>
      <c r="D18" s="39">
        <v>500</v>
      </c>
      <c r="E18" s="40">
        <f>C18*D18</f>
        <v>24000</v>
      </c>
    </row>
    <row r="19" spans="1:5" ht="30" customHeight="1">
      <c r="A19" s="1"/>
      <c r="B19" s="14" t="s">
        <v>42</v>
      </c>
      <c r="C19" s="41">
        <v>1</v>
      </c>
      <c r="D19" s="39">
        <v>5000</v>
      </c>
      <c r="E19" s="40">
        <f>C19*D19</f>
        <v>5000</v>
      </c>
    </row>
    <row r="20" spans="1:5" ht="30" customHeight="1">
      <c r="A20" s="1"/>
      <c r="B20" s="14"/>
      <c r="C20" s="41"/>
      <c r="D20" s="39"/>
      <c r="E20" s="40">
        <f>C20*D20</f>
        <v>0</v>
      </c>
    </row>
    <row r="21" spans="1:5" ht="30" customHeight="1">
      <c r="A21" s="1"/>
      <c r="B21" s="14"/>
      <c r="C21" s="41"/>
      <c r="D21" s="39"/>
      <c r="E21" s="40">
        <f>C21*D21</f>
        <v>0</v>
      </c>
    </row>
    <row r="22" spans="1:5" ht="30" customHeight="1">
      <c r="A22" s="1"/>
      <c r="B22" s="14"/>
      <c r="C22" s="41"/>
      <c r="D22" s="39"/>
      <c r="E22" s="40">
        <f>C22*D22</f>
        <v>0</v>
      </c>
    </row>
    <row r="23" spans="1:5" ht="30" customHeight="1">
      <c r="A23" s="1"/>
      <c r="B23" s="58" t="s">
        <v>7</v>
      </c>
      <c r="C23" s="59"/>
      <c r="D23" s="60"/>
      <c r="E23" s="42">
        <f>SUM(E18:E22)</f>
        <v>29000</v>
      </c>
    </row>
  </sheetData>
  <sheetProtection/>
  <mergeCells count="7">
    <mergeCell ref="B23:D23"/>
    <mergeCell ref="C1:E1"/>
    <mergeCell ref="B3:E3"/>
    <mergeCell ref="B10:E10"/>
    <mergeCell ref="B17:E17"/>
    <mergeCell ref="B9:D9"/>
    <mergeCell ref="B16:D1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RowColHeader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140625" defaultRowHeight="12.75"/>
  <cols>
    <col min="1" max="1" width="2.8515625" style="0" customWidth="1"/>
    <col min="2" max="2" width="60.57421875" style="0" customWidth="1"/>
    <col min="3" max="7" width="22.7109375" style="0" customWidth="1"/>
  </cols>
  <sheetData>
    <row r="1" spans="2:7" ht="69.75" customHeight="1">
      <c r="B1" s="43"/>
      <c r="C1" s="61" t="s">
        <v>10</v>
      </c>
      <c r="D1" s="62"/>
      <c r="E1" s="62"/>
      <c r="F1" s="62"/>
      <c r="G1" s="62"/>
    </row>
    <row r="2" spans="2:7" ht="42" customHeight="1">
      <c r="B2" s="45"/>
      <c r="C2" s="44" t="s">
        <v>12</v>
      </c>
      <c r="D2" s="44" t="s">
        <v>13</v>
      </c>
      <c r="E2" s="44" t="s">
        <v>14</v>
      </c>
      <c r="F2" s="44" t="s">
        <v>15</v>
      </c>
      <c r="G2" s="44" t="s">
        <v>16</v>
      </c>
    </row>
    <row r="3" spans="1:7" ht="30" customHeight="1">
      <c r="A3" s="1"/>
      <c r="B3" s="63" t="s">
        <v>17</v>
      </c>
      <c r="C3" s="64"/>
      <c r="D3" s="64"/>
      <c r="E3" s="64"/>
      <c r="F3" s="64"/>
      <c r="G3" s="64"/>
    </row>
    <row r="4" spans="1:7" ht="30" customHeight="1">
      <c r="A4" s="1"/>
      <c r="B4" s="14" t="s">
        <v>33</v>
      </c>
      <c r="C4" s="39">
        <v>500</v>
      </c>
      <c r="D4" s="39">
        <v>1000</v>
      </c>
      <c r="E4" s="39">
        <v>250</v>
      </c>
      <c r="F4" s="39">
        <v>0</v>
      </c>
      <c r="G4" s="40">
        <f aca="true" t="shared" si="0" ref="G4:G9">SUM(C4:F4)</f>
        <v>1750</v>
      </c>
    </row>
    <row r="5" spans="1:7" ht="30" customHeight="1">
      <c r="A5" s="1"/>
      <c r="B5" s="14" t="s">
        <v>34</v>
      </c>
      <c r="C5" s="39">
        <v>500</v>
      </c>
      <c r="D5" s="39">
        <v>1000</v>
      </c>
      <c r="E5" s="39">
        <v>500</v>
      </c>
      <c r="F5" s="39">
        <v>1000</v>
      </c>
      <c r="G5" s="40">
        <f t="shared" si="0"/>
        <v>3000</v>
      </c>
    </row>
    <row r="6" spans="1:7" ht="30" customHeight="1">
      <c r="A6" s="1"/>
      <c r="B6" s="14" t="s">
        <v>35</v>
      </c>
      <c r="C6" s="39">
        <v>0</v>
      </c>
      <c r="D6" s="39">
        <v>0</v>
      </c>
      <c r="E6" s="39">
        <v>0</v>
      </c>
      <c r="F6" s="39">
        <v>2500</v>
      </c>
      <c r="G6" s="40">
        <f t="shared" si="0"/>
        <v>2500</v>
      </c>
    </row>
    <row r="7" spans="1:7" ht="30" customHeight="1">
      <c r="A7" s="1"/>
      <c r="B7" s="14" t="s">
        <v>36</v>
      </c>
      <c r="C7" s="39">
        <v>1000</v>
      </c>
      <c r="D7" s="39">
        <v>1000</v>
      </c>
      <c r="E7" s="39">
        <v>1000</v>
      </c>
      <c r="F7" s="39">
        <v>1000</v>
      </c>
      <c r="G7" s="40">
        <f t="shared" si="0"/>
        <v>4000</v>
      </c>
    </row>
    <row r="8" spans="1:7" ht="30" customHeight="1">
      <c r="A8" s="1"/>
      <c r="B8" s="14" t="s">
        <v>37</v>
      </c>
      <c r="C8" s="39">
        <v>0</v>
      </c>
      <c r="D8" s="39">
        <v>0</v>
      </c>
      <c r="E8" s="39">
        <v>500</v>
      </c>
      <c r="F8" s="39">
        <v>0</v>
      </c>
      <c r="G8" s="40">
        <f t="shared" si="0"/>
        <v>500</v>
      </c>
    </row>
    <row r="9" spans="1:7" ht="30" customHeight="1">
      <c r="A9" s="1"/>
      <c r="B9" s="14" t="s">
        <v>38</v>
      </c>
      <c r="C9" s="39">
        <v>2500</v>
      </c>
      <c r="D9" s="39">
        <v>2500</v>
      </c>
      <c r="E9" s="39">
        <v>2500</v>
      </c>
      <c r="F9" s="39">
        <v>2500</v>
      </c>
      <c r="G9" s="40">
        <f t="shared" si="0"/>
        <v>10000</v>
      </c>
    </row>
    <row r="10" spans="1:7" ht="30" customHeight="1">
      <c r="A10" s="1"/>
      <c r="B10" s="13" t="s">
        <v>7</v>
      </c>
      <c r="C10" s="42">
        <f>SUM(C4:C9)</f>
        <v>4500</v>
      </c>
      <c r="D10" s="42">
        <f>SUM(D4:D9)</f>
        <v>5500</v>
      </c>
      <c r="E10" s="42">
        <f>SUM(E4:E9)</f>
        <v>4750</v>
      </c>
      <c r="F10" s="42">
        <f>SUM(F4:F9)</f>
        <v>7000</v>
      </c>
      <c r="G10" s="42">
        <f>SUM(G4:G9)</f>
        <v>21750</v>
      </c>
    </row>
    <row r="11" spans="1:7" ht="30" customHeight="1">
      <c r="A11" s="1"/>
      <c r="B11" s="63" t="s">
        <v>20</v>
      </c>
      <c r="C11" s="64"/>
      <c r="D11" s="64"/>
      <c r="E11" s="64"/>
      <c r="F11" s="64"/>
      <c r="G11" s="64"/>
    </row>
    <row r="12" spans="1:7" ht="30" customHeight="1">
      <c r="A12" s="1"/>
      <c r="B12" s="14" t="s">
        <v>39</v>
      </c>
      <c r="C12" s="39">
        <v>200</v>
      </c>
      <c r="D12" s="39">
        <v>200</v>
      </c>
      <c r="E12" s="39">
        <v>200</v>
      </c>
      <c r="F12" s="39">
        <v>200</v>
      </c>
      <c r="G12" s="40">
        <f>SUM(C12:F12)</f>
        <v>800</v>
      </c>
    </row>
    <row r="13" spans="1:7" ht="30" customHeight="1">
      <c r="A13" s="1"/>
      <c r="B13" s="14" t="s">
        <v>40</v>
      </c>
      <c r="C13" s="39">
        <v>250</v>
      </c>
      <c r="D13" s="39">
        <v>500</v>
      </c>
      <c r="E13" s="39">
        <v>500</v>
      </c>
      <c r="F13" s="39">
        <v>1000</v>
      </c>
      <c r="G13" s="40">
        <f>SUM(C13:F13)</f>
        <v>2250</v>
      </c>
    </row>
    <row r="14" spans="1:7" ht="30" customHeight="1">
      <c r="A14" s="1"/>
      <c r="B14" s="14" t="s">
        <v>41</v>
      </c>
      <c r="C14" s="39">
        <v>250</v>
      </c>
      <c r="D14" s="39">
        <v>500</v>
      </c>
      <c r="E14" s="39">
        <v>500</v>
      </c>
      <c r="F14" s="39">
        <v>0</v>
      </c>
      <c r="G14" s="40">
        <f>SUM(C14:F14)</f>
        <v>1250</v>
      </c>
    </row>
    <row r="15" spans="1:7" ht="30" customHeight="1">
      <c r="A15" s="1"/>
      <c r="B15" s="14" t="s">
        <v>32</v>
      </c>
      <c r="C15" s="39">
        <v>125</v>
      </c>
      <c r="D15" s="39">
        <v>125</v>
      </c>
      <c r="E15" s="39">
        <v>125</v>
      </c>
      <c r="F15" s="39">
        <v>125</v>
      </c>
      <c r="G15" s="40">
        <f>SUM(C15:F15)</f>
        <v>500</v>
      </c>
    </row>
    <row r="16" spans="1:7" ht="30" customHeight="1">
      <c r="A16" s="1"/>
      <c r="B16" s="14"/>
      <c r="C16" s="39"/>
      <c r="D16" s="39"/>
      <c r="E16" s="39"/>
      <c r="F16" s="39"/>
      <c r="G16" s="40">
        <f>SUM(C16:F16)</f>
        <v>0</v>
      </c>
    </row>
    <row r="17" spans="1:7" ht="30" customHeight="1">
      <c r="A17" s="1"/>
      <c r="B17" s="13" t="s">
        <v>7</v>
      </c>
      <c r="C17" s="42">
        <f>SUM(C12:C16)</f>
        <v>825</v>
      </c>
      <c r="D17" s="42">
        <f>SUM(D12:D16)</f>
        <v>1325</v>
      </c>
      <c r="E17" s="42">
        <f>SUM(E12:E16)</f>
        <v>1325</v>
      </c>
      <c r="F17" s="42">
        <f>SUM(F12:F16)</f>
        <v>1325</v>
      </c>
      <c r="G17" s="42">
        <f>SUM(G12:G16)</f>
        <v>4800</v>
      </c>
    </row>
    <row r="18" spans="1:7" ht="30" customHeight="1">
      <c r="A18" s="1"/>
      <c r="B18" s="63" t="s">
        <v>21</v>
      </c>
      <c r="C18" s="64"/>
      <c r="D18" s="64"/>
      <c r="E18" s="64"/>
      <c r="F18" s="64"/>
      <c r="G18" s="64"/>
    </row>
    <row r="19" spans="1:7" ht="30" customHeight="1">
      <c r="A19" s="1"/>
      <c r="B19" s="14" t="s">
        <v>43</v>
      </c>
      <c r="C19" s="39">
        <v>0</v>
      </c>
      <c r="D19" s="39">
        <v>50</v>
      </c>
      <c r="E19" s="39">
        <v>0</v>
      </c>
      <c r="F19" s="39">
        <v>100</v>
      </c>
      <c r="G19" s="40">
        <f>SUM(C19:F19)</f>
        <v>150</v>
      </c>
    </row>
    <row r="20" spans="1:7" ht="30" customHeight="1">
      <c r="A20" s="1"/>
      <c r="B20" s="14"/>
      <c r="C20" s="39"/>
      <c r="D20" s="39"/>
      <c r="E20" s="39"/>
      <c r="F20" s="39"/>
      <c r="G20" s="40">
        <f>SUM(C20:F20)</f>
        <v>0</v>
      </c>
    </row>
    <row r="21" spans="1:7" ht="30" customHeight="1">
      <c r="A21" s="1"/>
      <c r="B21" s="14"/>
      <c r="C21" s="39"/>
      <c r="D21" s="39"/>
      <c r="E21" s="39"/>
      <c r="F21" s="39"/>
      <c r="G21" s="40">
        <f>SUM(C21:F21)</f>
        <v>0</v>
      </c>
    </row>
    <row r="22" spans="1:7" ht="30" customHeight="1">
      <c r="A22" s="1"/>
      <c r="B22" s="14"/>
      <c r="C22" s="39"/>
      <c r="D22" s="39"/>
      <c r="E22" s="39"/>
      <c r="F22" s="39"/>
      <c r="G22" s="40">
        <f>SUM(C22:F22)</f>
        <v>0</v>
      </c>
    </row>
    <row r="23" spans="1:7" ht="30" customHeight="1">
      <c r="A23" s="1"/>
      <c r="B23" s="14"/>
      <c r="C23" s="39"/>
      <c r="D23" s="39"/>
      <c r="E23" s="39"/>
      <c r="F23" s="39"/>
      <c r="G23" s="40">
        <f>SUM(C23:F23)</f>
        <v>0</v>
      </c>
    </row>
    <row r="24" spans="1:7" ht="30" customHeight="1">
      <c r="A24" s="1"/>
      <c r="B24" s="13" t="s">
        <v>7</v>
      </c>
      <c r="C24" s="42">
        <f>SUM(C19:C23)</f>
        <v>0</v>
      </c>
      <c r="D24" s="42">
        <f>SUM(D19:D23)</f>
        <v>50</v>
      </c>
      <c r="E24" s="42">
        <f>SUM(E19:E23)</f>
        <v>0</v>
      </c>
      <c r="F24" s="42">
        <f>SUM(F19:F23)</f>
        <v>100</v>
      </c>
      <c r="G24" s="42">
        <f>SUM(G19:G23)</f>
        <v>150</v>
      </c>
    </row>
    <row r="25" spans="2:7" ht="39.75" customHeight="1">
      <c r="B25" s="48" t="s">
        <v>48</v>
      </c>
      <c r="C25" s="49">
        <f>C24+C17+C10</f>
        <v>5325</v>
      </c>
      <c r="D25" s="49">
        <f>D24+D17+D10</f>
        <v>6875</v>
      </c>
      <c r="E25" s="49">
        <f>E24+E17+E10</f>
        <v>6075</v>
      </c>
      <c r="F25" s="49">
        <f>F24+F17+F10</f>
        <v>8425</v>
      </c>
      <c r="G25" s="49"/>
    </row>
  </sheetData>
  <sheetProtection/>
  <mergeCells count="4">
    <mergeCell ref="B18:G18"/>
    <mergeCell ref="B3:G3"/>
    <mergeCell ref="B11:G11"/>
    <mergeCell ref="C1:G1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"/>
  <sheetViews>
    <sheetView showGridLines="0" showRowColHeaders="0" zoomScalePageLayoutView="0" workbookViewId="0" topLeftCell="A1">
      <selection activeCell="B1" sqref="B1"/>
    </sheetView>
  </sheetViews>
  <sheetFormatPr defaultColWidth="8.8515625" defaultRowHeight="12.75"/>
  <cols>
    <col min="1" max="1" width="2.8515625" style="0" customWidth="1"/>
    <col min="2" max="2" width="64.140625" style="0" customWidth="1"/>
    <col min="3" max="3" width="22.7109375" style="2" customWidth="1"/>
    <col min="4" max="4" width="22.7109375" style="0" customWidth="1"/>
    <col min="5" max="6" width="22.7109375" style="2" customWidth="1"/>
    <col min="7" max="17" width="12.00390625" style="0" customWidth="1"/>
    <col min="18" max="18" width="18.00390625" style="0" customWidth="1"/>
  </cols>
  <sheetData>
    <row r="1" spans="5:16" ht="69.75" customHeight="1">
      <c r="E1"/>
      <c r="F1" s="37" t="s">
        <v>10</v>
      </c>
      <c r="J1" s="37"/>
      <c r="K1" s="37"/>
      <c r="L1" s="37"/>
      <c r="M1" s="37"/>
      <c r="N1" s="37"/>
      <c r="O1" s="37"/>
      <c r="P1" s="37"/>
    </row>
    <row r="2" spans="2:6" s="1" customFormat="1" ht="45" customHeight="1">
      <c r="B2" s="65" t="s">
        <v>22</v>
      </c>
      <c r="C2" s="59"/>
      <c r="D2" s="59"/>
      <c r="E2" s="59"/>
      <c r="F2" s="59"/>
    </row>
    <row r="3" spans="2:6" s="4" customFormat="1" ht="39.75" customHeight="1">
      <c r="B3" s="13" t="s">
        <v>1</v>
      </c>
      <c r="C3" s="5" t="s">
        <v>3</v>
      </c>
      <c r="D3" s="15" t="s">
        <v>8</v>
      </c>
      <c r="E3" s="5" t="s">
        <v>0</v>
      </c>
      <c r="F3" s="18" t="s">
        <v>4</v>
      </c>
    </row>
    <row r="4" spans="2:18" s="3" customFormat="1" ht="30" customHeight="1">
      <c r="B4" s="10" t="str">
        <f>'Program Costs'!B3:E3</f>
        <v>Technology</v>
      </c>
      <c r="C4" s="40">
        <f>'Program Costs'!E9</f>
        <v>12276</v>
      </c>
      <c r="D4" s="17">
        <v>10000</v>
      </c>
      <c r="E4" s="40">
        <f aca="true" t="shared" si="0" ref="E4:E10">C4-D4</f>
        <v>2276</v>
      </c>
      <c r="F4" s="9">
        <f aca="true" t="shared" si="1" ref="F4:F10">1-((D4/C4))</f>
        <v>0.1854024112088628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2:18" s="3" customFormat="1" ht="30" customHeight="1">
      <c r="B5" s="10" t="str">
        <f>'Program Costs'!B10:E10</f>
        <v>Equipment</v>
      </c>
      <c r="C5" s="40">
        <f>'Program Costs'!E16</f>
        <v>7000</v>
      </c>
      <c r="D5" s="17">
        <v>5000</v>
      </c>
      <c r="E5" s="40">
        <f t="shared" si="0"/>
        <v>2000</v>
      </c>
      <c r="F5" s="9">
        <f t="shared" si="1"/>
        <v>0.2857142857142857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</row>
    <row r="6" spans="2:18" s="3" customFormat="1" ht="30" customHeight="1">
      <c r="B6" s="10" t="str">
        <f>'Program Costs'!B17:E17</f>
        <v>Other Program Costs</v>
      </c>
      <c r="C6" s="40">
        <f>'Program Costs'!E23</f>
        <v>29000</v>
      </c>
      <c r="D6" s="17">
        <v>30000</v>
      </c>
      <c r="E6" s="40">
        <f t="shared" si="0"/>
        <v>-1000</v>
      </c>
      <c r="F6" s="9">
        <f t="shared" si="1"/>
        <v>-0.034482758620689724</v>
      </c>
      <c r="G6"/>
      <c r="H6"/>
      <c r="I6"/>
      <c r="J6"/>
      <c r="K6"/>
      <c r="L6"/>
      <c r="M6"/>
      <c r="N6"/>
      <c r="O6"/>
      <c r="P6"/>
      <c r="Q6"/>
      <c r="R6" s="6"/>
    </row>
    <row r="7" spans="2:18" s="3" customFormat="1" ht="30" customHeight="1">
      <c r="B7" s="10" t="str">
        <f>'Webinar Costs'!B3:G3</f>
        <v>Promotional Costs</v>
      </c>
      <c r="C7" s="40">
        <f>'Webinar Costs'!G10</f>
        <v>21750</v>
      </c>
      <c r="D7" s="17">
        <v>20000</v>
      </c>
      <c r="E7" s="40">
        <f t="shared" si="0"/>
        <v>1750</v>
      </c>
      <c r="F7" s="9">
        <f t="shared" si="1"/>
        <v>0.08045977011494254</v>
      </c>
      <c r="G7"/>
      <c r="H7"/>
      <c r="I7"/>
      <c r="J7"/>
      <c r="K7"/>
      <c r="L7"/>
      <c r="M7"/>
      <c r="N7"/>
      <c r="O7"/>
      <c r="P7"/>
      <c r="Q7"/>
      <c r="R7" s="6"/>
    </row>
    <row r="8" spans="2:18" s="3" customFormat="1" ht="30" customHeight="1">
      <c r="B8" s="10" t="str">
        <f>'Webinar Costs'!B11:G11</f>
        <v>Staffing Costs</v>
      </c>
      <c r="C8" s="40">
        <f>'Webinar Costs'!G17</f>
        <v>4800</v>
      </c>
      <c r="D8" s="17">
        <v>4000</v>
      </c>
      <c r="E8" s="40">
        <f t="shared" si="0"/>
        <v>800</v>
      </c>
      <c r="F8" s="9">
        <f t="shared" si="1"/>
        <v>0.16666666666666663</v>
      </c>
      <c r="G8"/>
      <c r="H8"/>
      <c r="I8"/>
      <c r="J8"/>
      <c r="K8"/>
      <c r="L8"/>
      <c r="M8"/>
      <c r="N8"/>
      <c r="O8"/>
      <c r="P8"/>
      <c r="Q8"/>
      <c r="R8" s="6"/>
    </row>
    <row r="9" spans="2:18" s="3" customFormat="1" ht="30" customHeight="1">
      <c r="B9" s="10" t="str">
        <f>'Webinar Costs'!B18:G18</f>
        <v>Other Webinar Costs</v>
      </c>
      <c r="C9" s="40">
        <f>'Webinar Costs'!G24</f>
        <v>150</v>
      </c>
      <c r="D9" s="17">
        <v>0</v>
      </c>
      <c r="E9" s="40">
        <f t="shared" si="0"/>
        <v>150</v>
      </c>
      <c r="F9" s="9">
        <f t="shared" si="1"/>
        <v>1</v>
      </c>
      <c r="G9"/>
      <c r="H9"/>
      <c r="I9"/>
      <c r="J9"/>
      <c r="K9"/>
      <c r="L9"/>
      <c r="M9"/>
      <c r="N9"/>
      <c r="O9"/>
      <c r="P9"/>
      <c r="Q9"/>
      <c r="R9" s="6"/>
    </row>
    <row r="10" spans="2:18" s="12" customFormat="1" ht="39.75" customHeight="1">
      <c r="B10" s="21" t="s">
        <v>2</v>
      </c>
      <c r="C10" s="22">
        <f>SUM(C4:C9)</f>
        <v>74976</v>
      </c>
      <c r="D10" s="22">
        <f>SUM(D4:D9)</f>
        <v>69000</v>
      </c>
      <c r="E10" s="22">
        <f t="shared" si="0"/>
        <v>5976</v>
      </c>
      <c r="F10" s="23">
        <f t="shared" si="1"/>
        <v>0.07970550576184376</v>
      </c>
      <c r="G10"/>
      <c r="H10"/>
      <c r="I10"/>
      <c r="J10"/>
      <c r="K10"/>
      <c r="L10"/>
      <c r="M10"/>
      <c r="N10"/>
      <c r="O10"/>
      <c r="P10"/>
      <c r="Q10"/>
      <c r="R10" s="11"/>
    </row>
    <row r="11" spans="2:18" s="20" customFormat="1" ht="39.75" customHeight="1">
      <c r="B11" s="19"/>
      <c r="C11" s="24"/>
      <c r="D11" s="24"/>
      <c r="E11" s="24"/>
      <c r="F11" s="24"/>
      <c r="G11"/>
      <c r="H11"/>
      <c r="I11"/>
      <c r="J11"/>
      <c r="K11"/>
      <c r="L11"/>
      <c r="M11"/>
      <c r="N11"/>
      <c r="O11"/>
      <c r="P11"/>
      <c r="Q11"/>
      <c r="R11" s="19"/>
    </row>
    <row r="12" spans="3:17" s="16" customFormat="1" ht="30" customHeight="1">
      <c r="C12" s="8"/>
      <c r="D12" s="7"/>
      <c r="E12" s="8"/>
      <c r="F12" s="8"/>
      <c r="G12"/>
      <c r="H12"/>
      <c r="I12"/>
      <c r="J12"/>
      <c r="K12"/>
      <c r="L12"/>
      <c r="M12"/>
      <c r="N12"/>
      <c r="O12"/>
      <c r="P12"/>
      <c r="Q12"/>
    </row>
    <row r="13" spans="2:18" ht="30" customHeight="1">
      <c r="B13" s="7"/>
      <c r="C13" s="8"/>
      <c r="D13" s="7"/>
      <c r="E13" s="8"/>
      <c r="F13" s="8"/>
      <c r="R13" s="7"/>
    </row>
    <row r="14" spans="2:18" ht="12.75">
      <c r="B14" s="7"/>
      <c r="R14" s="7"/>
    </row>
  </sheetData>
  <sheetProtection/>
  <mergeCells count="1">
    <mergeCell ref="B2:F2"/>
  </mergeCells>
  <conditionalFormatting sqref="F4:F9">
    <cfRule type="cellIs" priority="3" dxfId="2" operator="lessThanOrEqual">
      <formula>0.01</formula>
    </cfRule>
    <cfRule type="cellIs" priority="4" dxfId="1" operator="between">
      <formula>0.011</formula>
      <formula>0.5</formula>
    </cfRule>
    <cfRule type="cellIs" priority="5" dxfId="0" operator="greaterThan">
      <formula>0.51</formula>
    </cfRule>
  </conditionalFormatting>
  <printOptions/>
  <pageMargins left="0.7500000000000001" right="0.7500000000000001" top="1" bottom="1" header="0.5" footer="0.5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I78" sqref="I78"/>
    </sheetView>
  </sheetViews>
  <sheetFormatPr defaultColWidth="8.8515625" defaultRowHeight="12.75"/>
  <cols>
    <col min="1" max="14" width="8.8515625" style="0" customWidth="1"/>
    <col min="15" max="15" width="5.140625" style="0" customWidth="1"/>
  </cols>
  <sheetData/>
  <sheetProtection/>
  <printOptions/>
  <pageMargins left="0.71" right="0.71" top="0.7500000000000001" bottom="0.7500000000000001" header="0.31" footer="0.31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90" zoomScaleNormal="90" zoomScalePageLayoutView="0" workbookViewId="0" topLeftCell="A1">
      <selection activeCell="G45" sqref="G45"/>
    </sheetView>
  </sheetViews>
  <sheetFormatPr defaultColWidth="11.421875" defaultRowHeight="12.75"/>
  <sheetData/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Demand Metric</Company>
  <HyperlinkBase>http://www.280group.com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Budget Template</dc:title>
  <dc:subject/>
  <dc:creator>John Follett</dc:creator>
  <cp:keywords/>
  <dc:description>Copyright 2013, Demand Metric Research Group. All rights reserved. Governed under the single user license terms agreed to by end user. May not be distributed without prior written permission. www.demandmetric.com</dc:description>
  <cp:lastModifiedBy>Al Amin</cp:lastModifiedBy>
  <cp:lastPrinted>2011-09-27T01:07:34Z</cp:lastPrinted>
  <dcterms:created xsi:type="dcterms:W3CDTF">2007-01-10T16:31:17Z</dcterms:created>
  <dcterms:modified xsi:type="dcterms:W3CDTF">2021-09-30T00:08:27Z</dcterms:modified>
  <cp:category/>
  <cp:version/>
  <cp:contentType/>
  <cp:contentStatus/>
</cp:coreProperties>
</file>