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mc:AlternateContent xmlns:mc="http://schemas.openxmlformats.org/markup-compatibility/2006">
    <mc:Choice Requires="x15">
      <x15ac:absPath xmlns:x15ac="http://schemas.microsoft.com/office/spreadsheetml/2010/11/ac" url="C:\Users\ldube\Desktop\To Discard\"/>
    </mc:Choice>
  </mc:AlternateContent>
  <xr:revisionPtr revIDLastSave="0" documentId="13_ncr:1_{82B83AF4-27D2-46A1-89EE-11BD7C058876}" xr6:coauthVersionLast="45" xr6:coauthVersionMax="45" xr10:uidLastSave="{00000000-0000-0000-0000-000000000000}"/>
  <bookViews>
    <workbookView xWindow="-108" yWindow="-108" windowWidth="23256" windowHeight="13176" xr2:uid="{00000000-000D-0000-FFFF-FFFF00000000}"/>
  </bookViews>
  <sheets>
    <sheet name="Battery Calculations" sheetId="6" r:id="rId1"/>
    <sheet name="Sheet1" sheetId="5" state="hidden"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 i="6" l="1"/>
  <c r="L8" i="6" s="1"/>
  <c r="L9" i="6" s="1"/>
  <c r="J13" i="6" s="1"/>
  <c r="L13" i="6" s="1"/>
  <c r="E16" i="6" s="1"/>
  <c r="C8" i="6"/>
  <c r="G8" i="6" s="1"/>
  <c r="G9" i="6" s="1"/>
  <c r="E13" i="6" s="1"/>
  <c r="G13" i="6" s="1"/>
  <c r="C16" i="6" s="1"/>
  <c r="G16" i="6" l="1"/>
  <c r="C19" i="6" s="1"/>
  <c r="G19"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Lee Dube</author>
  </authors>
  <commentList>
    <comment ref="B8" authorId="0" shapeId="0" xr:uid="{A7C52FEA-A2DB-4E1D-A6A6-70437F48F9DD}">
      <text>
        <r>
          <rPr>
            <b/>
            <sz val="9"/>
            <color indexed="81"/>
            <rFont val="Tahoma"/>
            <family val="2"/>
          </rPr>
          <t xml:space="preserve">AES Corp:  </t>
        </r>
        <r>
          <rPr>
            <sz val="9"/>
            <color indexed="81"/>
            <rFont val="Tahoma"/>
            <family val="2"/>
          </rPr>
          <t xml:space="preserve">Please select your AES Subscriber model.
</t>
        </r>
      </text>
    </comment>
    <comment ref="C13" authorId="0" shapeId="0" xr:uid="{1E64FE41-5A58-473C-88F2-8A8EFD326257}">
      <text>
        <r>
          <rPr>
            <b/>
            <sz val="9"/>
            <color indexed="81"/>
            <rFont val="Tahoma"/>
            <family val="2"/>
          </rPr>
          <t xml:space="preserve">AES Corp. - </t>
        </r>
        <r>
          <rPr>
            <sz val="9"/>
            <color indexed="81"/>
            <rFont val="Tahoma"/>
            <family val="2"/>
          </rPr>
          <t xml:space="preserve">Enter a number (in hours) for the total hours required for Standby time.  AES products are UL listed for 24 hours.
</t>
        </r>
      </text>
    </comment>
  </commentList>
</comments>
</file>

<file path=xl/sharedStrings.xml><?xml version="1.0" encoding="utf-8"?>
<sst xmlns="http://schemas.openxmlformats.org/spreadsheetml/2006/main" count="50" uniqueCount="34">
  <si>
    <t>QTY</t>
  </si>
  <si>
    <t>X</t>
  </si>
  <si>
    <t>=</t>
  </si>
  <si>
    <t>+</t>
  </si>
  <si>
    <t>7788F</t>
  </si>
  <si>
    <t>7058E</t>
  </si>
  <si>
    <t>7788F-ULP</t>
  </si>
  <si>
    <t>Standby</t>
  </si>
  <si>
    <t>transmit</t>
  </si>
  <si>
    <t>Subscriber Type</t>
  </si>
  <si>
    <t>Standby Current (Amps)</t>
  </si>
  <si>
    <t>Total Standby Current (Amps)</t>
  </si>
  <si>
    <t>Total Alarm Current (Amps)</t>
  </si>
  <si>
    <t>Alarm/Transmit Current (Amps)</t>
  </si>
  <si>
    <t>Total System 
Standyby Current (Amps)</t>
  </si>
  <si>
    <t>Total System 
Alarm Current (Amps)</t>
  </si>
  <si>
    <t>Required Alarm Time (Hours)</t>
  </si>
  <si>
    <t>Required Alarm Capacity (Amp-Hours)</t>
  </si>
  <si>
    <t>Required Standby Capacity (Amp-Hours)</t>
  </si>
  <si>
    <t>Total Capacity (Amp-Hours)</t>
  </si>
  <si>
    <t>Safety Factor</t>
  </si>
  <si>
    <t>Adjusted Battery Capacity (Amp-Hours)</t>
  </si>
  <si>
    <r>
      <t xml:space="preserve">##  Hour Standby Time </t>
    </r>
    <r>
      <rPr>
        <b/>
        <sz val="10"/>
        <color rgb="FFFF0000"/>
        <rFont val="Arial"/>
        <family val="2"/>
      </rPr>
      <t>****</t>
    </r>
  </si>
  <si>
    <t>AES Product</t>
  </si>
  <si>
    <r>
      <t xml:space="preserve">Instructions:  
</t>
    </r>
    <r>
      <rPr>
        <sz val="10"/>
        <rFont val="Arial"/>
        <family val="2"/>
      </rPr>
      <t>1) Select the AES product from the AES Product field.
2) Enter the # of hours of standby time required.  Remember, AES products are listed for 24 hours.
3) All other fields are locked, the calculator will return the battery size automatically in the field colored green.</t>
    </r>
  </si>
  <si>
    <t>-----</t>
  </si>
  <si>
    <t>7788F-ULP-P</t>
  </si>
  <si>
    <t xml:space="preserve">     The battery requirements presented are not AES 
     recommendations.  For UL listed battery requirements 
     please read the products Installation and Operation Manual.</t>
  </si>
  <si>
    <t>7707P-88-ULP-M</t>
  </si>
  <si>
    <t>7707P-88-M</t>
  </si>
  <si>
    <t>7707P-44-M</t>
  </si>
  <si>
    <t>7707P-44-ULP-M</t>
  </si>
  <si>
    <t>7007P-P-M</t>
  </si>
  <si>
    <t>7007P-M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</si>
</sst>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8" x14ac:knownFonts="1">
    <font>
      <sz val="10"/>
      <name val="Arial"/>
    </font>
    <font>
      <b/>
      <sz val="10"/>
      <name val="Arial"/>
      <family val="2"/>
    </font>
    <font>
      <b/>
      <sz val="10"/>
      <color theme="1"/>
      <name val="Arial"/>
      <family val="2"/>
    </font>
    <font>
      <b/>
      <sz val="10"/>
      <color rgb="FFFF0000"/>
      <name val="Arial"/>
      <family val="2"/>
    </font>
    <font>
      <b/>
      <u/>
      <sz val="10"/>
      <color theme="1"/>
      <name val="Arial"/>
      <family val="2"/>
    </font>
    <font>
      <sz val="10"/>
      <name val="Arial"/>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s>
  <cellStyleXfs count="1">
    <xf numFmtId="0" fontId="0" fillId="0" borderId="0"/>
  </cellStyleXfs>
  <cellXfs count="73">
    <xf numFmtId="0" fontId="0" fillId="0" borderId="0" xfId="0"/>
    <xf numFmtId="0" fontId="1" fillId="0" borderId="0" xfId="0" applyFont="1" applyAlignment="1">
      <alignment horizontal="left"/>
    </xf>
    <xf numFmtId="165" fontId="0" fillId="0" borderId="0" xfId="0" applyNumberFormat="1"/>
    <xf numFmtId="0" fontId="1" fillId="2" borderId="0" xfId="0" applyFont="1" applyFill="1"/>
    <xf numFmtId="0" fontId="2" fillId="2" borderId="0" xfId="0" applyFont="1" applyFill="1" applyAlignment="1">
      <alignment horizontal="center"/>
    </xf>
    <xf numFmtId="0" fontId="2" fillId="2" borderId="0" xfId="0" applyFont="1" applyFill="1"/>
    <xf numFmtId="0" fontId="2" fillId="2" borderId="0" xfId="0" applyFont="1" applyFill="1" applyAlignment="1">
      <alignment horizontal="left"/>
    </xf>
    <xf numFmtId="0" fontId="1" fillId="2" borderId="0" xfId="0" applyFont="1" applyFill="1" applyAlignment="1">
      <alignment horizontal="left"/>
    </xf>
    <xf numFmtId="0" fontId="2" fillId="2" borderId="0" xfId="0" applyFont="1" applyFill="1" applyAlignment="1">
      <alignment horizontal="center" vertical="center"/>
    </xf>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Protection="1"/>
    <xf numFmtId="0" fontId="2" fillId="2" borderId="0" xfId="0" applyFont="1" applyFill="1" applyAlignment="1" applyProtection="1">
      <alignment horizontal="center" vertical="center"/>
    </xf>
    <xf numFmtId="0" fontId="2" fillId="2" borderId="0" xfId="0" applyFont="1" applyFill="1" applyAlignment="1" applyProtection="1">
      <alignment horizontal="center"/>
    </xf>
    <xf numFmtId="0" fontId="2" fillId="2" borderId="0" xfId="0" applyFont="1" applyFill="1" applyAlignment="1" applyProtection="1">
      <alignment vertical="center"/>
    </xf>
    <xf numFmtId="0" fontId="1" fillId="2" borderId="11" xfId="0" applyFont="1" applyFill="1" applyBorder="1" applyAlignment="1" applyProtection="1">
      <alignment horizontal="left"/>
    </xf>
    <xf numFmtId="0" fontId="1" fillId="2" borderId="11" xfId="0" applyFont="1" applyFill="1" applyBorder="1" applyAlignment="1" applyProtection="1">
      <alignment horizontal="center"/>
    </xf>
    <xf numFmtId="0" fontId="1" fillId="2" borderId="0" xfId="0" applyFont="1" applyFill="1" applyBorder="1" applyAlignment="1" applyProtection="1">
      <alignment horizontal="center"/>
    </xf>
    <xf numFmtId="0" fontId="1" fillId="2" borderId="0" xfId="0" applyFont="1" applyFill="1" applyAlignment="1" applyProtection="1">
      <alignment horizontal="center"/>
    </xf>
    <xf numFmtId="0" fontId="1" fillId="2" borderId="0" xfId="0" applyFont="1" applyFill="1" applyProtection="1"/>
    <xf numFmtId="0" fontId="1" fillId="2" borderId="0" xfId="0" applyFont="1" applyFill="1" applyBorder="1" applyAlignment="1" applyProtection="1">
      <alignment horizontal="left"/>
    </xf>
    <xf numFmtId="0" fontId="2" fillId="0" borderId="2" xfId="0" applyFont="1" applyFill="1" applyBorder="1" applyAlignment="1" applyProtection="1">
      <alignment horizontal="left"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164" fontId="2" fillId="0" borderId="1" xfId="0" applyNumberFormat="1" applyFont="1" applyFill="1" applyBorder="1" applyProtection="1"/>
    <xf numFmtId="0" fontId="2" fillId="0" borderId="1" xfId="0" applyFont="1" applyFill="1" applyBorder="1" applyAlignment="1" applyProtection="1">
      <alignment horizontal="center"/>
    </xf>
    <xf numFmtId="0" fontId="2" fillId="0" borderId="8" xfId="0" applyFont="1" applyFill="1" applyBorder="1" applyAlignment="1" applyProtection="1">
      <alignment horizontal="center" vertical="center" wrapText="1"/>
    </xf>
    <xf numFmtId="0" fontId="2" fillId="0" borderId="4" xfId="0" applyFont="1" applyFill="1" applyBorder="1" applyAlignment="1" applyProtection="1">
      <alignment vertical="center"/>
    </xf>
    <xf numFmtId="0" fontId="2" fillId="0" borderId="9" xfId="0" applyFont="1" applyFill="1" applyBorder="1" applyAlignment="1" applyProtection="1">
      <alignment horizontal="center"/>
    </xf>
    <xf numFmtId="0" fontId="1" fillId="2" borderId="0" xfId="0" applyFont="1" applyFill="1" applyAlignment="1" applyProtection="1">
      <alignment vertical="center"/>
    </xf>
    <xf numFmtId="0" fontId="2" fillId="3" borderId="9" xfId="0" applyFont="1" applyFill="1" applyBorder="1" applyAlignment="1" applyProtection="1">
      <alignment horizontal="center"/>
      <protection locked="0"/>
    </xf>
    <xf numFmtId="1" fontId="2" fillId="4" borderId="10" xfId="0" applyNumberFormat="1" applyFont="1" applyFill="1" applyBorder="1" applyAlignment="1" applyProtection="1">
      <alignment horizontal="center"/>
    </xf>
    <xf numFmtId="49" fontId="2" fillId="3" borderId="6" xfId="0" applyNumberFormat="1" applyFont="1" applyFill="1" applyBorder="1" applyAlignment="1" applyProtection="1">
      <alignment horizontal="center"/>
      <protection locked="0"/>
    </xf>
    <xf numFmtId="0" fontId="1" fillId="0" borderId="0" xfId="0" quotePrefix="1" applyFont="1" applyAlignment="1">
      <alignment horizontal="left"/>
    </xf>
    <xf numFmtId="165" fontId="2" fillId="0" borderId="1" xfId="0" applyNumberFormat="1" applyFont="1" applyFill="1" applyBorder="1" applyAlignment="1" applyProtection="1">
      <alignment horizontal="center"/>
    </xf>
    <xf numFmtId="164" fontId="2" fillId="0" borderId="1" xfId="0" applyNumberFormat="1" applyFont="1" applyFill="1" applyBorder="1" applyAlignment="1" applyProtection="1">
      <alignment horizontal="center"/>
    </xf>
    <xf numFmtId="165" fontId="2" fillId="0" borderId="7" xfId="0" applyNumberFormat="1" applyFont="1" applyFill="1" applyBorder="1" applyAlignment="1" applyProtection="1">
      <alignment horizontal="center"/>
    </xf>
    <xf numFmtId="165" fontId="2" fillId="0" borderId="9" xfId="0" applyNumberFormat="1" applyFont="1" applyFill="1" applyBorder="1" applyAlignment="1" applyProtection="1">
      <alignment horizontal="center"/>
    </xf>
    <xf numFmtId="164" fontId="2" fillId="0" borderId="9" xfId="0" applyNumberFormat="1" applyFont="1" applyFill="1" applyBorder="1" applyAlignment="1" applyProtection="1">
      <alignment horizontal="center"/>
    </xf>
    <xf numFmtId="2" fontId="2" fillId="0" borderId="9" xfId="0" applyNumberFormat="1" applyFont="1" applyFill="1" applyBorder="1" applyAlignment="1" applyProtection="1">
      <alignment horizontal="center"/>
    </xf>
    <xf numFmtId="9" fontId="2" fillId="0" borderId="9" xfId="0" applyNumberFormat="1" applyFont="1" applyFill="1" applyBorder="1" applyAlignment="1" applyProtection="1">
      <alignment horizontal="center"/>
    </xf>
    <xf numFmtId="165" fontId="2" fillId="5" borderId="10" xfId="0" applyNumberFormat="1" applyFont="1" applyFill="1" applyBorder="1" applyAlignment="1" applyProtection="1">
      <alignment horizontal="center"/>
    </xf>
    <xf numFmtId="165" fontId="2" fillId="5" borderId="9" xfId="0" applyNumberFormat="1" applyFont="1" applyFill="1" applyBorder="1" applyAlignment="1" applyProtection="1">
      <alignment horizontal="center"/>
    </xf>
    <xf numFmtId="0" fontId="1" fillId="2" borderId="21"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xf>
    <xf numFmtId="0" fontId="1" fillId="2" borderId="22" xfId="0" applyFont="1" applyFill="1" applyBorder="1" applyAlignment="1" applyProtection="1">
      <alignment horizontal="left" vertical="center"/>
    </xf>
    <xf numFmtId="0" fontId="1" fillId="2" borderId="23"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15" xfId="0" applyFont="1" applyFill="1" applyBorder="1" applyAlignment="1" applyProtection="1">
      <alignment horizontal="left" vertical="center"/>
    </xf>
    <xf numFmtId="0" fontId="1" fillId="2" borderId="20" xfId="0" applyFont="1" applyFill="1" applyBorder="1" applyAlignment="1" applyProtection="1">
      <alignment horizontal="left" vertical="center"/>
    </xf>
    <xf numFmtId="0" fontId="1" fillId="2" borderId="11" xfId="0" applyFont="1" applyFill="1" applyBorder="1" applyAlignment="1" applyProtection="1">
      <alignment horizontal="left" vertical="center"/>
    </xf>
    <xf numFmtId="0" fontId="1" fillId="2" borderId="16" xfId="0" applyFont="1" applyFill="1" applyBorder="1" applyAlignment="1" applyProtection="1">
      <alignment horizontal="left" vertical="center"/>
    </xf>
    <xf numFmtId="0" fontId="4" fillId="0" borderId="21" xfId="0" applyFont="1" applyFill="1" applyBorder="1" applyAlignment="1" applyProtection="1">
      <alignment horizontal="left" vertical="top" wrapText="1"/>
    </xf>
    <xf numFmtId="0" fontId="2" fillId="0" borderId="20" xfId="0" applyFont="1" applyFill="1" applyBorder="1" applyAlignment="1" applyProtection="1">
      <alignment horizontal="left" vertical="top" wrapText="1"/>
    </xf>
    <xf numFmtId="165" fontId="2" fillId="5" borderId="15" xfId="0" applyNumberFormat="1" applyFont="1" applyFill="1" applyBorder="1" applyAlignment="1">
      <alignment horizontal="center"/>
    </xf>
    <xf numFmtId="165" fontId="2" fillId="5" borderId="16" xfId="0" applyNumberFormat="1" applyFont="1" applyFill="1" applyBorder="1" applyAlignment="1">
      <alignment horizontal="center"/>
    </xf>
    <xf numFmtId="165" fontId="2" fillId="5" borderId="0" xfId="0" applyNumberFormat="1" applyFont="1" applyFill="1" applyBorder="1" applyAlignment="1">
      <alignment horizontal="center"/>
    </xf>
    <xf numFmtId="165" fontId="2" fillId="5" borderId="11" xfId="0" applyNumberFormat="1" applyFont="1" applyFill="1" applyBorder="1" applyAlignment="1">
      <alignment horizontal="center"/>
    </xf>
    <xf numFmtId="0" fontId="2" fillId="2" borderId="0" xfId="0" applyFont="1" applyFill="1" applyBorder="1" applyAlignment="1">
      <alignment horizontal="center"/>
    </xf>
    <xf numFmtId="0" fontId="2" fillId="0" borderId="14" xfId="0" applyFont="1" applyFill="1" applyBorder="1" applyAlignment="1">
      <alignment horizontal="right" wrapText="1"/>
    </xf>
    <xf numFmtId="0" fontId="2" fillId="0" borderId="12" xfId="0" applyFont="1" applyFill="1" applyBorder="1" applyAlignment="1">
      <alignment horizontal="right"/>
    </xf>
    <xf numFmtId="0" fontId="2" fillId="0" borderId="13" xfId="0" applyFont="1" applyFill="1" applyBorder="1" applyAlignment="1">
      <alignment horizontal="right"/>
    </xf>
    <xf numFmtId="0" fontId="2" fillId="0" borderId="17" xfId="0" applyFont="1" applyFill="1" applyBorder="1" applyAlignment="1">
      <alignment horizontal="right"/>
    </xf>
    <xf numFmtId="0" fontId="2" fillId="0" borderId="11" xfId="0" applyFont="1" applyFill="1" applyBorder="1" applyAlignment="1">
      <alignment horizontal="right"/>
    </xf>
    <xf numFmtId="0" fontId="2" fillId="0" borderId="18" xfId="0" applyFont="1" applyFill="1" applyBorder="1" applyAlignment="1">
      <alignment horizontal="right"/>
    </xf>
    <xf numFmtId="0" fontId="2" fillId="0" borderId="19" xfId="0" applyFont="1" applyFill="1" applyBorder="1" applyAlignment="1">
      <alignment horizontal="right" wrapText="1"/>
    </xf>
    <xf numFmtId="0" fontId="2" fillId="0" borderId="12" xfId="0" applyFont="1" applyFill="1" applyBorder="1" applyAlignment="1">
      <alignment horizontal="right" wrapText="1"/>
    </xf>
    <xf numFmtId="0" fontId="2" fillId="0" borderId="13" xfId="0" applyFont="1" applyFill="1" applyBorder="1" applyAlignment="1">
      <alignment horizontal="right" wrapText="1"/>
    </xf>
    <xf numFmtId="0" fontId="2" fillId="0" borderId="20" xfId="0" applyFont="1" applyFill="1" applyBorder="1" applyAlignment="1">
      <alignment horizontal="right" wrapText="1"/>
    </xf>
    <xf numFmtId="0" fontId="2" fillId="0" borderId="11" xfId="0" applyFont="1" applyFill="1" applyBorder="1" applyAlignment="1">
      <alignment horizontal="right" wrapText="1"/>
    </xf>
    <xf numFmtId="0" fontId="2" fillId="0" borderId="18" xfId="0" applyFont="1" applyFill="1" applyBorder="1" applyAlignment="1">
      <alignment horizontal="right" wrapText="1"/>
    </xf>
    <xf numFmtId="0" fontId="3" fillId="2"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13252</xdr:colOff>
      <xdr:row>0</xdr:row>
      <xdr:rowOff>12426</xdr:rowOff>
    </xdr:from>
    <xdr:to>
      <xdr:col>6</xdr:col>
      <xdr:colOff>200986</xdr:colOff>
      <xdr:row>5</xdr:row>
      <xdr:rowOff>100894</xdr:rowOff>
    </xdr:to>
    <xdr:pic>
      <xdr:nvPicPr>
        <xdr:cNvPr id="2" name="Picture 1">
          <a:extLst>
            <a:ext uri="{FF2B5EF4-FFF2-40B4-BE49-F238E27FC236}">
              <a16:creationId xmlns:a16="http://schemas.microsoft.com/office/drawing/2014/main" id="{908A8CFD-488A-4ADA-ACE6-2514626B95E8}"/>
            </a:ext>
          </a:extLst>
        </xdr:cNvPr>
        <xdr:cNvPicPr>
          <a:picLocks noChangeAspect="1"/>
        </xdr:cNvPicPr>
      </xdr:nvPicPr>
      <xdr:blipFill>
        <a:blip xmlns:r="http://schemas.openxmlformats.org/officeDocument/2006/relationships" r:embed="rId1"/>
        <a:stretch>
          <a:fillRect/>
        </a:stretch>
      </xdr:blipFill>
      <xdr:spPr>
        <a:xfrm>
          <a:off x="13252" y="12426"/>
          <a:ext cx="3913914" cy="13914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621AE-AD96-44C7-8105-566D18F7B681}">
  <sheetPr codeName="Sheet3"/>
  <dimension ref="A1:O19"/>
  <sheetViews>
    <sheetView tabSelected="1" workbookViewId="0">
      <selection activeCell="B14" sqref="B14:L14"/>
    </sheetView>
  </sheetViews>
  <sheetFormatPr defaultColWidth="9.21875" defaultRowHeight="13.2" x14ac:dyDescent="0.25"/>
  <cols>
    <col min="1" max="1" width="8.21875" style="11" customWidth="1"/>
    <col min="2" max="2" width="12.21875" style="7" bestFit="1" customWidth="1"/>
    <col min="3" max="3" width="12.44140625" style="3" customWidth="1"/>
    <col min="4" max="4" width="3.44140625" style="3" customWidth="1"/>
    <col min="5" max="5" width="13.77734375" style="3" customWidth="1"/>
    <col min="6" max="6" width="4.21875" style="3" customWidth="1"/>
    <col min="7" max="7" width="15.77734375" style="3" customWidth="1"/>
    <col min="8" max="8" width="18.77734375" style="3" customWidth="1"/>
    <col min="9" max="9" width="3.44140625" style="3" customWidth="1"/>
    <col min="10" max="10" width="16.44140625" style="3" bestFit="1" customWidth="1"/>
    <col min="11" max="11" width="4.21875" style="3" customWidth="1"/>
    <col min="12" max="12" width="13.21875" style="3" customWidth="1"/>
    <col min="13" max="13" width="8.21875" style="3" customWidth="1"/>
    <col min="14" max="16384" width="9.21875" style="3"/>
  </cols>
  <sheetData>
    <row r="1" spans="1:15" s="19" customFormat="1" ht="17.100000000000001" customHeight="1" thickBot="1" x14ac:dyDescent="0.3">
      <c r="A1" s="11"/>
      <c r="B1" s="15"/>
      <c r="C1" s="16"/>
      <c r="D1" s="16"/>
      <c r="E1" s="16"/>
      <c r="F1" s="16"/>
      <c r="G1" s="17"/>
      <c r="H1" s="17"/>
      <c r="I1" s="17"/>
      <c r="J1" s="17"/>
      <c r="K1" s="17"/>
      <c r="L1" s="17"/>
      <c r="M1" s="18"/>
    </row>
    <row r="2" spans="1:15" s="19" customFormat="1" ht="17.100000000000001" customHeight="1" x14ac:dyDescent="0.25">
      <c r="A2" s="11"/>
      <c r="B2" s="20"/>
      <c r="C2" s="17"/>
      <c r="D2" s="17"/>
      <c r="E2" s="17"/>
      <c r="F2" s="17"/>
      <c r="G2" s="17"/>
      <c r="H2" s="44" t="s">
        <v>24</v>
      </c>
      <c r="I2" s="45"/>
      <c r="J2" s="45"/>
      <c r="K2" s="45"/>
      <c r="L2" s="46"/>
      <c r="M2" s="18"/>
    </row>
    <row r="3" spans="1:15" s="19" customFormat="1" x14ac:dyDescent="0.25">
      <c r="A3" s="11"/>
      <c r="B3" s="20"/>
      <c r="C3" s="17"/>
      <c r="D3" s="17"/>
      <c r="E3" s="17"/>
      <c r="F3" s="17"/>
      <c r="G3" s="17"/>
      <c r="H3" s="47"/>
      <c r="I3" s="48"/>
      <c r="J3" s="48"/>
      <c r="K3" s="48"/>
      <c r="L3" s="49"/>
      <c r="M3" s="18"/>
    </row>
    <row r="4" spans="1:15" s="19" customFormat="1" ht="39" customHeight="1" x14ac:dyDescent="0.25">
      <c r="A4" s="11"/>
      <c r="B4" s="20"/>
      <c r="C4" s="17"/>
      <c r="D4" s="17"/>
      <c r="E4" s="17"/>
      <c r="F4" s="17"/>
      <c r="G4" s="17"/>
      <c r="H4" s="47"/>
      <c r="I4" s="48"/>
      <c r="J4" s="48"/>
      <c r="K4" s="48"/>
      <c r="L4" s="49"/>
      <c r="M4" s="18"/>
    </row>
    <row r="5" spans="1:15" s="19" customFormat="1" ht="17.100000000000001" customHeight="1" thickBot="1" x14ac:dyDescent="0.3">
      <c r="A5" s="11"/>
      <c r="B5" s="20"/>
      <c r="C5" s="17"/>
      <c r="D5" s="17"/>
      <c r="E5" s="17"/>
      <c r="F5" s="17"/>
      <c r="G5" s="17"/>
      <c r="H5" s="50"/>
      <c r="I5" s="51"/>
      <c r="J5" s="51"/>
      <c r="K5" s="51"/>
      <c r="L5" s="52"/>
      <c r="M5" s="18"/>
    </row>
    <row r="6" spans="1:15" s="19" customFormat="1" ht="17.100000000000001" customHeight="1" thickBot="1" x14ac:dyDescent="0.3">
      <c r="A6" s="11"/>
      <c r="B6" s="20"/>
      <c r="C6" s="17"/>
      <c r="D6" s="17"/>
      <c r="E6" s="17"/>
      <c r="F6" s="17"/>
      <c r="G6" s="17"/>
      <c r="H6" s="17"/>
      <c r="I6" s="17"/>
      <c r="J6" s="17"/>
      <c r="K6" s="17"/>
      <c r="L6" s="17"/>
      <c r="M6" s="18"/>
    </row>
    <row r="7" spans="1:15" s="30" customFormat="1" ht="39.6" x14ac:dyDescent="0.25">
      <c r="A7" s="12"/>
      <c r="B7" s="21" t="s">
        <v>23</v>
      </c>
      <c r="C7" s="22" t="s">
        <v>10</v>
      </c>
      <c r="D7" s="23"/>
      <c r="E7" s="22" t="s">
        <v>0</v>
      </c>
      <c r="F7" s="23"/>
      <c r="G7" s="22" t="s">
        <v>11</v>
      </c>
      <c r="H7" s="22" t="s">
        <v>13</v>
      </c>
      <c r="I7" s="23"/>
      <c r="J7" s="22" t="s">
        <v>0</v>
      </c>
      <c r="K7" s="23"/>
      <c r="L7" s="24" t="s">
        <v>12</v>
      </c>
      <c r="M7" s="12"/>
      <c r="N7" s="14"/>
      <c r="O7" s="14"/>
    </row>
    <row r="8" spans="1:15" x14ac:dyDescent="0.25">
      <c r="A8" s="13"/>
      <c r="B8" s="33" t="s">
        <v>25</v>
      </c>
      <c r="C8" s="25">
        <f>VLOOKUP(B8,Sheet1!A:B,2,FALSE)</f>
        <v>0</v>
      </c>
      <c r="D8" s="26" t="s">
        <v>1</v>
      </c>
      <c r="E8" s="26">
        <v>1</v>
      </c>
      <c r="F8" s="26" t="s">
        <v>2</v>
      </c>
      <c r="G8" s="35">
        <f>C8*E8</f>
        <v>0</v>
      </c>
      <c r="H8" s="36">
        <f>VLOOKUP(B8,Sheet1!A:C,3,FALSE)</f>
        <v>0</v>
      </c>
      <c r="I8" s="26" t="s">
        <v>1</v>
      </c>
      <c r="J8" s="26">
        <v>1</v>
      </c>
      <c r="K8" s="26" t="s">
        <v>2</v>
      </c>
      <c r="L8" s="37">
        <f t="shared" ref="L8" si="0">H8*J8</f>
        <v>0</v>
      </c>
      <c r="M8" s="4"/>
      <c r="N8" s="5"/>
      <c r="O8" s="5"/>
    </row>
    <row r="9" spans="1:15" ht="12.75" customHeight="1" x14ac:dyDescent="0.25">
      <c r="A9" s="13"/>
      <c r="B9" s="66" t="s">
        <v>14</v>
      </c>
      <c r="C9" s="67"/>
      <c r="D9" s="67"/>
      <c r="E9" s="67"/>
      <c r="F9" s="68"/>
      <c r="G9" s="57">
        <f>SUM(G8:G8)</f>
        <v>0</v>
      </c>
      <c r="H9" s="60" t="s">
        <v>15</v>
      </c>
      <c r="I9" s="61"/>
      <c r="J9" s="61"/>
      <c r="K9" s="62"/>
      <c r="L9" s="55">
        <f>SUM(L8:L8)</f>
        <v>0</v>
      </c>
      <c r="M9" s="4"/>
      <c r="N9" s="5"/>
      <c r="O9" s="5"/>
    </row>
    <row r="10" spans="1:15" ht="13.8" thickBot="1" x14ac:dyDescent="0.3">
      <c r="A10" s="13"/>
      <c r="B10" s="69"/>
      <c r="C10" s="70"/>
      <c r="D10" s="70"/>
      <c r="E10" s="70"/>
      <c r="F10" s="71"/>
      <c r="G10" s="58"/>
      <c r="H10" s="63"/>
      <c r="I10" s="64"/>
      <c r="J10" s="64"/>
      <c r="K10" s="65"/>
      <c r="L10" s="56"/>
      <c r="M10" s="4"/>
      <c r="N10" s="5"/>
      <c r="O10" s="5"/>
    </row>
    <row r="11" spans="1:15" ht="13.8" thickBot="1" x14ac:dyDescent="0.3">
      <c r="A11" s="13"/>
      <c r="B11" s="59"/>
      <c r="C11" s="59"/>
      <c r="D11" s="59"/>
      <c r="E11" s="59"/>
      <c r="F11" s="59"/>
      <c r="G11" s="59"/>
      <c r="H11" s="59"/>
      <c r="I11" s="59"/>
      <c r="J11" s="59"/>
      <c r="K11" s="59"/>
      <c r="L11" s="59"/>
      <c r="M11" s="4"/>
      <c r="N11" s="5"/>
      <c r="O11" s="5"/>
    </row>
    <row r="12" spans="1:15" s="10" customFormat="1" ht="52.8" x14ac:dyDescent="0.25">
      <c r="A12" s="12"/>
      <c r="B12" s="53"/>
      <c r="C12" s="27" t="s">
        <v>22</v>
      </c>
      <c r="D12" s="28"/>
      <c r="E12" s="22" t="s">
        <v>10</v>
      </c>
      <c r="F12" s="28"/>
      <c r="G12" s="27" t="s">
        <v>18</v>
      </c>
      <c r="H12" s="27" t="s">
        <v>16</v>
      </c>
      <c r="I12" s="28"/>
      <c r="J12" s="22" t="s">
        <v>13</v>
      </c>
      <c r="K12" s="28"/>
      <c r="L12" s="27" t="s">
        <v>17</v>
      </c>
      <c r="M12" s="8"/>
      <c r="N12" s="9"/>
      <c r="O12" s="9"/>
    </row>
    <row r="13" spans="1:15" ht="13.8" thickBot="1" x14ac:dyDescent="0.3">
      <c r="A13" s="13"/>
      <c r="B13" s="54"/>
      <c r="C13" s="31">
        <v>24</v>
      </c>
      <c r="D13" s="29" t="s">
        <v>1</v>
      </c>
      <c r="E13" s="38">
        <f>G9</f>
        <v>0</v>
      </c>
      <c r="F13" s="29" t="s">
        <v>2</v>
      </c>
      <c r="G13" s="43">
        <f>C13*E13</f>
        <v>0</v>
      </c>
      <c r="H13" s="29">
        <v>0.25</v>
      </c>
      <c r="I13" s="29" t="s">
        <v>1</v>
      </c>
      <c r="J13" s="39">
        <f>L9</f>
        <v>0</v>
      </c>
      <c r="K13" s="29" t="s">
        <v>2</v>
      </c>
      <c r="L13" s="42">
        <f>H13*J13</f>
        <v>0</v>
      </c>
      <c r="M13" s="4"/>
      <c r="N13" s="5"/>
      <c r="O13" s="5"/>
    </row>
    <row r="14" spans="1:15" ht="13.8" thickBot="1" x14ac:dyDescent="0.3">
      <c r="A14" s="13"/>
      <c r="B14" s="59"/>
      <c r="C14" s="59"/>
      <c r="D14" s="59"/>
      <c r="E14" s="59"/>
      <c r="F14" s="59"/>
      <c r="G14" s="59"/>
      <c r="H14" s="59"/>
      <c r="I14" s="59"/>
      <c r="J14" s="59"/>
      <c r="K14" s="59"/>
      <c r="L14" s="59"/>
      <c r="M14" s="4"/>
      <c r="N14" s="5"/>
      <c r="O14" s="5"/>
    </row>
    <row r="15" spans="1:15" s="10" customFormat="1" ht="53.25" customHeight="1" x14ac:dyDescent="0.25">
      <c r="A15" s="12"/>
      <c r="B15" s="53"/>
      <c r="C15" s="27" t="s">
        <v>18</v>
      </c>
      <c r="D15" s="28"/>
      <c r="E15" s="27" t="s">
        <v>17</v>
      </c>
      <c r="F15" s="28"/>
      <c r="G15" s="22" t="s">
        <v>19</v>
      </c>
      <c r="H15" s="72" t="s">
        <v>27</v>
      </c>
      <c r="I15" s="72"/>
      <c r="J15" s="72"/>
      <c r="K15" s="72"/>
      <c r="L15" s="72"/>
      <c r="M15" s="8"/>
      <c r="N15" s="9"/>
      <c r="O15" s="9"/>
    </row>
    <row r="16" spans="1:15" ht="13.8" thickBot="1" x14ac:dyDescent="0.3">
      <c r="A16" s="13"/>
      <c r="B16" s="54"/>
      <c r="C16" s="40">
        <f>G13</f>
        <v>0</v>
      </c>
      <c r="D16" s="29" t="s">
        <v>3</v>
      </c>
      <c r="E16" s="38">
        <f>L13</f>
        <v>0</v>
      </c>
      <c r="F16" s="29" t="s">
        <v>2</v>
      </c>
      <c r="G16" s="43">
        <f>C16+E16</f>
        <v>0</v>
      </c>
      <c r="H16" s="72"/>
      <c r="I16" s="72"/>
      <c r="J16" s="72"/>
      <c r="K16" s="72"/>
      <c r="L16" s="72"/>
      <c r="M16" s="4"/>
      <c r="N16" s="5"/>
      <c r="O16" s="5"/>
    </row>
    <row r="17" spans="1:15" ht="17.100000000000001" customHeight="1" thickBot="1" x14ac:dyDescent="0.3">
      <c r="A17" s="13"/>
      <c r="B17" s="6"/>
      <c r="C17" s="4"/>
      <c r="D17" s="4"/>
      <c r="E17" s="4"/>
      <c r="F17" s="4"/>
      <c r="G17" s="4"/>
      <c r="H17" s="72"/>
      <c r="I17" s="72"/>
      <c r="J17" s="72"/>
      <c r="K17" s="72"/>
      <c r="L17" s="72"/>
      <c r="M17" s="4"/>
      <c r="N17" s="5"/>
      <c r="O17" s="5"/>
    </row>
    <row r="18" spans="1:15" s="10" customFormat="1" ht="39.6" x14ac:dyDescent="0.25">
      <c r="A18" s="14"/>
      <c r="B18" s="53"/>
      <c r="C18" s="22" t="s">
        <v>19</v>
      </c>
      <c r="D18" s="28"/>
      <c r="E18" s="22" t="s">
        <v>20</v>
      </c>
      <c r="F18" s="28"/>
      <c r="G18" s="24" t="s">
        <v>21</v>
      </c>
      <c r="H18" s="72"/>
      <c r="I18" s="72"/>
      <c r="J18" s="72"/>
      <c r="K18" s="72"/>
      <c r="L18" s="72"/>
      <c r="M18" s="9"/>
      <c r="N18" s="9"/>
      <c r="O18" s="9"/>
    </row>
    <row r="19" spans="1:15" ht="13.8" thickBot="1" x14ac:dyDescent="0.3">
      <c r="B19" s="54"/>
      <c r="C19" s="38">
        <f>G16</f>
        <v>0</v>
      </c>
      <c r="D19" s="29" t="s">
        <v>1</v>
      </c>
      <c r="E19" s="41">
        <v>1.2</v>
      </c>
      <c r="F19" s="29" t="s">
        <v>2</v>
      </c>
      <c r="G19" s="32">
        <f>C19*E19</f>
        <v>0</v>
      </c>
      <c r="H19" s="72"/>
      <c r="I19" s="72"/>
      <c r="J19" s="72"/>
      <c r="K19" s="72"/>
      <c r="L19" s="72"/>
    </row>
  </sheetData>
  <sheetProtection algorithmName="SHA-512" hashValue="CU4LPmshpfQeA6PpVNU67cJnvp4z07GlKKW7X0RFsnHjzhzb1LNTR7LD//VSfQey9Ap2LlMx68YOScBpCj8YtA==" saltValue="vyg5VRzijZU1yMuH/HPEzg==" spinCount="100000" sheet="1" objects="1" scenarios="1"/>
  <mergeCells count="11">
    <mergeCell ref="B12:B13"/>
    <mergeCell ref="B14:L14"/>
    <mergeCell ref="B15:B16"/>
    <mergeCell ref="H15:L19"/>
    <mergeCell ref="B18:B19"/>
    <mergeCell ref="H2:L5"/>
    <mergeCell ref="B9:F10"/>
    <mergeCell ref="G9:G10"/>
    <mergeCell ref="H9:K10"/>
    <mergeCell ref="L9:L10"/>
    <mergeCell ref="B11:L11"/>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Select Subscriber model" error="Subscriber model must be selected." xr:uid="{3D269FD4-B68E-443B-9569-2B420466AD02}">
          <x14:formula1>
            <xm:f>Sheet1!$A$2:$A$13</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C13"/>
  <sheetViews>
    <sheetView workbookViewId="0">
      <selection activeCell="C48" sqref="C48"/>
    </sheetView>
  </sheetViews>
  <sheetFormatPr defaultRowHeight="13.2" x14ac:dyDescent="0.25"/>
  <cols>
    <col min="1" max="1" width="15.77734375" style="1" bestFit="1" customWidth="1"/>
  </cols>
  <sheetData>
    <row r="1" spans="1:3" x14ac:dyDescent="0.25">
      <c r="A1" s="1" t="s">
        <v>9</v>
      </c>
      <c r="B1" t="s">
        <v>7</v>
      </c>
      <c r="C1" t="s">
        <v>8</v>
      </c>
    </row>
    <row r="2" spans="1:3" x14ac:dyDescent="0.25">
      <c r="A2" s="34" t="s">
        <v>25</v>
      </c>
      <c r="B2">
        <v>0</v>
      </c>
      <c r="C2">
        <v>0</v>
      </c>
    </row>
    <row r="3" spans="1:3" x14ac:dyDescent="0.25">
      <c r="A3" s="1" t="s">
        <v>33</v>
      </c>
      <c r="B3" s="2">
        <v>0.2</v>
      </c>
      <c r="C3">
        <v>1.1000000000000001</v>
      </c>
    </row>
    <row r="4" spans="1:3" x14ac:dyDescent="0.25">
      <c r="A4" s="1" t="s">
        <v>32</v>
      </c>
      <c r="B4" s="2">
        <v>0.36</v>
      </c>
      <c r="C4">
        <v>1.45</v>
      </c>
    </row>
    <row r="5" spans="1:3" x14ac:dyDescent="0.25">
      <c r="A5" s="1">
        <v>7170</v>
      </c>
      <c r="B5">
        <v>0.37</v>
      </c>
      <c r="C5">
        <v>0.9</v>
      </c>
    </row>
    <row r="6" spans="1:3" x14ac:dyDescent="0.25">
      <c r="A6" s="1" t="s">
        <v>30</v>
      </c>
      <c r="B6">
        <v>0.3</v>
      </c>
      <c r="C6">
        <v>1.2</v>
      </c>
    </row>
    <row r="7" spans="1:3" x14ac:dyDescent="0.25">
      <c r="A7" s="1" t="s">
        <v>31</v>
      </c>
      <c r="B7">
        <v>0.4</v>
      </c>
      <c r="C7">
        <v>1.55</v>
      </c>
    </row>
    <row r="8" spans="1:3" x14ac:dyDescent="0.25">
      <c r="A8" s="1" t="s">
        <v>29</v>
      </c>
      <c r="B8">
        <v>0.3</v>
      </c>
      <c r="C8">
        <v>1.2</v>
      </c>
    </row>
    <row r="9" spans="1:3" x14ac:dyDescent="0.25">
      <c r="A9" s="1" t="s">
        <v>28</v>
      </c>
      <c r="B9">
        <v>0.4</v>
      </c>
      <c r="C9">
        <v>1.55</v>
      </c>
    </row>
    <row r="10" spans="1:3" x14ac:dyDescent="0.25">
      <c r="A10" s="1" t="s">
        <v>5</v>
      </c>
      <c r="B10">
        <v>0.15</v>
      </c>
      <c r="C10">
        <v>1.5</v>
      </c>
    </row>
    <row r="11" spans="1:3" x14ac:dyDescent="0.25">
      <c r="A11" s="1" t="s">
        <v>4</v>
      </c>
      <c r="B11">
        <v>0.15</v>
      </c>
      <c r="C11">
        <v>1.2</v>
      </c>
    </row>
    <row r="12" spans="1:3" x14ac:dyDescent="0.25">
      <c r="A12" s="1" t="s">
        <v>6</v>
      </c>
      <c r="B12">
        <v>0.21</v>
      </c>
      <c r="C12">
        <v>1.2</v>
      </c>
    </row>
    <row r="13" spans="1:3" x14ac:dyDescent="0.25">
      <c r="A13" s="1" t="s">
        <v>26</v>
      </c>
      <c r="B13">
        <v>0.26700000000000002</v>
      </c>
      <c r="C13">
        <v>1.3</v>
      </c>
    </row>
  </sheetData>
  <sortState xmlns:xlrd2="http://schemas.microsoft.com/office/spreadsheetml/2017/richdata2" ref="A3:C9">
    <sortCondition ref="A3:A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Battery Calculations</vt:lpstr>
      <vt:lpstr>Sheet1</vt:lpstr>
    </vt:vector>
  </TitlesOfParts>
  <Company>Protec,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 Baker</dc:creator>
  <cp:lastModifiedBy>Lee Dube</cp:lastModifiedBy>
  <cp:lastPrinted>2017-11-14T20:10:41Z</cp:lastPrinted>
  <dcterms:created xsi:type="dcterms:W3CDTF">1999-04-16T19:55:47Z</dcterms:created>
  <dcterms:modified xsi:type="dcterms:W3CDTF">2020-06-04T18:50:21Z</dcterms:modified>
</cp:coreProperties>
</file>